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29"/>
  </bookViews>
  <sheets>
    <sheet name="FORMAT" sheetId="46" r:id="rId1"/>
  </sheets>
  <definedNames>
    <definedName name="_xlnm.Print_Area" localSheetId="0">FORMAT!$C$1:$F$4</definedName>
  </definedNames>
  <calcPr calcId="152511"/>
</workbook>
</file>

<file path=xl/calcChain.xml><?xml version="1.0" encoding="utf-8"?>
<calcChain xmlns="http://schemas.openxmlformats.org/spreadsheetml/2006/main">
  <c r="M8" i="46" l="1"/>
  <c r="K55" i="46" l="1"/>
  <c r="K53" i="46"/>
  <c r="K52" i="46"/>
  <c r="K51" i="46"/>
  <c r="K50" i="46"/>
  <c r="K49" i="46"/>
  <c r="K48" i="46"/>
  <c r="K47" i="46"/>
  <c r="K46" i="46"/>
  <c r="K45" i="46"/>
  <c r="K44" i="46"/>
  <c r="K41" i="46"/>
  <c r="K40" i="46"/>
  <c r="K38" i="46"/>
  <c r="K37" i="46"/>
  <c r="K36" i="46"/>
  <c r="K35" i="46"/>
  <c r="K34" i="46"/>
  <c r="K33" i="46"/>
  <c r="K32" i="46"/>
  <c r="K31" i="46"/>
  <c r="K30" i="46"/>
  <c r="K28" i="46"/>
  <c r="K27" i="46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K9" i="46"/>
  <c r="K8" i="46"/>
  <c r="K7" i="46"/>
  <c r="K6" i="46"/>
  <c r="K5" i="46"/>
  <c r="H55" i="46"/>
  <c r="H53" i="46"/>
  <c r="H52" i="46"/>
  <c r="H51" i="46"/>
  <c r="H50" i="46"/>
  <c r="H49" i="46"/>
  <c r="H48" i="46"/>
  <c r="H47" i="46"/>
  <c r="H46" i="46"/>
  <c r="H45" i="46"/>
  <c r="H44" i="46"/>
  <c r="H41" i="46"/>
  <c r="H40" i="46"/>
  <c r="H38" i="46"/>
  <c r="H37" i="46"/>
  <c r="H36" i="46"/>
  <c r="H35" i="46"/>
  <c r="H34" i="46"/>
  <c r="H33" i="46"/>
  <c r="H32" i="46"/>
  <c r="H31" i="46"/>
  <c r="H30" i="46"/>
  <c r="H28" i="46"/>
  <c r="H27" i="46"/>
  <c r="H26" i="46"/>
  <c r="H25" i="46"/>
  <c r="H24" i="46"/>
  <c r="H23" i="46"/>
  <c r="H22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H9" i="46"/>
  <c r="H8" i="46"/>
  <c r="H7" i="46"/>
  <c r="H6" i="46"/>
  <c r="H5" i="46"/>
  <c r="E55" i="46"/>
  <c r="E53" i="46"/>
  <c r="E52" i="46"/>
  <c r="E51" i="46"/>
  <c r="E50" i="46"/>
  <c r="E49" i="46"/>
  <c r="E48" i="46"/>
  <c r="E47" i="46"/>
  <c r="E46" i="46"/>
  <c r="E45" i="46"/>
  <c r="E44" i="46"/>
  <c r="E41" i="46"/>
  <c r="E40" i="46"/>
  <c r="E38" i="46"/>
  <c r="E37" i="46"/>
  <c r="E36" i="46"/>
  <c r="E35" i="46"/>
  <c r="E34" i="46"/>
  <c r="E33" i="46"/>
  <c r="E32" i="46"/>
  <c r="E31" i="46"/>
  <c r="E30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E7" i="46"/>
  <c r="E6" i="46"/>
  <c r="E5" i="46"/>
  <c r="C54" i="46" l="1"/>
  <c r="D54" i="46"/>
  <c r="F54" i="46"/>
  <c r="G54" i="46"/>
  <c r="H54" i="46" s="1"/>
  <c r="I54" i="46"/>
  <c r="J54" i="46"/>
  <c r="K54" i="46" s="1"/>
  <c r="M55" i="46"/>
  <c r="L55" i="46"/>
  <c r="M53" i="46"/>
  <c r="N53" i="46" s="1"/>
  <c r="L53" i="46"/>
  <c r="M52" i="46"/>
  <c r="L52" i="46"/>
  <c r="M51" i="46"/>
  <c r="N51" i="46" s="1"/>
  <c r="L51" i="46"/>
  <c r="M50" i="46"/>
  <c r="L50" i="46"/>
  <c r="M49" i="46"/>
  <c r="N49" i="46" s="1"/>
  <c r="L49" i="46"/>
  <c r="M48" i="46"/>
  <c r="L48" i="46"/>
  <c r="M47" i="46"/>
  <c r="N47" i="46" s="1"/>
  <c r="L47" i="46"/>
  <c r="M46" i="46"/>
  <c r="L46" i="46"/>
  <c r="M45" i="46"/>
  <c r="N45" i="46" s="1"/>
  <c r="L45" i="46"/>
  <c r="M44" i="46"/>
  <c r="L44" i="46"/>
  <c r="C42" i="46"/>
  <c r="D42" i="46"/>
  <c r="F42" i="46"/>
  <c r="G42" i="46"/>
  <c r="H42" i="46" s="1"/>
  <c r="I42" i="46"/>
  <c r="J42" i="46"/>
  <c r="M41" i="46"/>
  <c r="L41" i="46"/>
  <c r="M40" i="46"/>
  <c r="N40" i="46" s="1"/>
  <c r="L40" i="46"/>
  <c r="C39" i="46"/>
  <c r="D39" i="46"/>
  <c r="E39" i="46" s="1"/>
  <c r="F39" i="46"/>
  <c r="G39" i="46"/>
  <c r="I39" i="46"/>
  <c r="J39" i="46"/>
  <c r="K39" i="46" s="1"/>
  <c r="M38" i="46"/>
  <c r="N38" i="46" s="1"/>
  <c r="L38" i="46"/>
  <c r="M37" i="46"/>
  <c r="L37" i="46"/>
  <c r="M36" i="46"/>
  <c r="N36" i="46" s="1"/>
  <c r="L36" i="46"/>
  <c r="M35" i="46"/>
  <c r="L35" i="46"/>
  <c r="M34" i="46"/>
  <c r="N34" i="46" s="1"/>
  <c r="L34" i="46"/>
  <c r="M33" i="46"/>
  <c r="L33" i="46"/>
  <c r="M32" i="46"/>
  <c r="N32" i="46" s="1"/>
  <c r="L32" i="46"/>
  <c r="M31" i="46"/>
  <c r="L31" i="46"/>
  <c r="M30" i="46"/>
  <c r="L30" i="46"/>
  <c r="C29" i="46"/>
  <c r="D29" i="46"/>
  <c r="F29" i="46"/>
  <c r="G29" i="46"/>
  <c r="I29" i="46"/>
  <c r="J29" i="46"/>
  <c r="K29" i="46" s="1"/>
  <c r="L6" i="46"/>
  <c r="M6" i="46"/>
  <c r="L7" i="46"/>
  <c r="M7" i="46"/>
  <c r="N7" i="46" s="1"/>
  <c r="L8" i="46"/>
  <c r="L9" i="46"/>
  <c r="M9" i="46"/>
  <c r="L10" i="46"/>
  <c r="M10" i="46"/>
  <c r="L11" i="46"/>
  <c r="M11" i="46"/>
  <c r="N11" i="46" s="1"/>
  <c r="L12" i="46"/>
  <c r="M12" i="46"/>
  <c r="L13" i="46"/>
  <c r="M13" i="46"/>
  <c r="N13" i="46" s="1"/>
  <c r="L14" i="46"/>
  <c r="M14" i="46"/>
  <c r="L15" i="46"/>
  <c r="M15" i="46"/>
  <c r="N15" i="46" s="1"/>
  <c r="L16" i="46"/>
  <c r="M16" i="46"/>
  <c r="L17" i="46"/>
  <c r="M17" i="46"/>
  <c r="N17" i="46" s="1"/>
  <c r="L18" i="46"/>
  <c r="M18" i="46"/>
  <c r="L19" i="46"/>
  <c r="M19" i="46"/>
  <c r="N19" i="46" s="1"/>
  <c r="L20" i="46"/>
  <c r="M20" i="46"/>
  <c r="L21" i="46"/>
  <c r="M21" i="46"/>
  <c r="N21" i="46" s="1"/>
  <c r="L22" i="46"/>
  <c r="M22" i="46"/>
  <c r="L23" i="46"/>
  <c r="M23" i="46"/>
  <c r="N23" i="46" s="1"/>
  <c r="L24" i="46"/>
  <c r="M24" i="46"/>
  <c r="L25" i="46"/>
  <c r="M25" i="46"/>
  <c r="N25" i="46" s="1"/>
  <c r="L26" i="46"/>
  <c r="M26" i="46"/>
  <c r="L27" i="46"/>
  <c r="M27" i="46"/>
  <c r="N27" i="46" s="1"/>
  <c r="L28" i="46"/>
  <c r="M28" i="46"/>
  <c r="M5" i="46"/>
  <c r="L5" i="46"/>
  <c r="N30" i="46" l="1"/>
  <c r="N9" i="46"/>
  <c r="E29" i="46"/>
  <c r="N5" i="46"/>
  <c r="N31" i="46"/>
  <c r="N37" i="46"/>
  <c r="N46" i="46"/>
  <c r="N50" i="46"/>
  <c r="N52" i="46"/>
  <c r="N28" i="46"/>
  <c r="N26" i="46"/>
  <c r="N24" i="46"/>
  <c r="N22" i="46"/>
  <c r="N20" i="46"/>
  <c r="N18" i="46"/>
  <c r="N16" i="46"/>
  <c r="N14" i="46"/>
  <c r="N12" i="46"/>
  <c r="N10" i="46"/>
  <c r="N8" i="46"/>
  <c r="N6" i="46"/>
  <c r="H29" i="46"/>
  <c r="H39" i="46"/>
  <c r="K42" i="46"/>
  <c r="E42" i="46"/>
  <c r="E54" i="46"/>
  <c r="N33" i="46"/>
  <c r="N35" i="46"/>
  <c r="N41" i="46"/>
  <c r="N44" i="46"/>
  <c r="N48" i="46"/>
  <c r="N55" i="46"/>
  <c r="L54" i="46"/>
  <c r="L42" i="46"/>
  <c r="D43" i="46"/>
  <c r="C43" i="46"/>
  <c r="C56" i="46" s="1"/>
  <c r="M54" i="46"/>
  <c r="N54" i="46" s="1"/>
  <c r="M39" i="46"/>
  <c r="L39" i="46"/>
  <c r="M42" i="46"/>
  <c r="L29" i="46"/>
  <c r="M29" i="46"/>
  <c r="J43" i="46"/>
  <c r="G43" i="46"/>
  <c r="I43" i="46"/>
  <c r="I56" i="46" s="1"/>
  <c r="F43" i="46"/>
  <c r="F56" i="46" s="1"/>
  <c r="N29" i="46" l="1"/>
  <c r="D56" i="46"/>
  <c r="E56" i="46" s="1"/>
  <c r="E43" i="46"/>
  <c r="J56" i="46"/>
  <c r="K56" i="46" s="1"/>
  <c r="K43" i="46"/>
  <c r="N39" i="46"/>
  <c r="G56" i="46"/>
  <c r="H56" i="46" s="1"/>
  <c r="H43" i="46"/>
  <c r="N42" i="46"/>
  <c r="L43" i="46"/>
  <c r="L56" i="46" s="1"/>
  <c r="M43" i="46"/>
  <c r="M56" i="46" l="1"/>
  <c r="N56" i="46" s="1"/>
  <c r="N43" i="46"/>
</calcChain>
</file>

<file path=xl/sharedStrings.xml><?xml version="1.0" encoding="utf-8"?>
<sst xmlns="http://schemas.openxmlformats.org/spreadsheetml/2006/main" count="109" uniqueCount="66">
  <si>
    <t>TOTAL</t>
  </si>
  <si>
    <t>SR.NO</t>
  </si>
  <si>
    <t xml:space="preserve">NAME OF BANK 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</si>
  <si>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</si>
  <si>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</si>
  <si>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</si>
  <si>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</si>
  <si>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</si>
  <si>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</si>
  <si>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</si>
  <si>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STATE BANK OF PATIALA</t>
  </si>
  <si>
    <t>UNION BANK OF INDIA</t>
  </si>
  <si>
    <t>SYNDICATE BANK</t>
  </si>
  <si>
    <t>VIJAYA BANK</t>
  </si>
  <si>
    <t>ORIENTAL BANK OF COMM.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</si>
  <si>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</si>
  <si>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</si>
  <si>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</si>
  <si>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</si>
  <si>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</si>
  <si>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</si>
  <si>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</si>
  <si>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</si>
  <si>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</si>
  <si>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</si>
  <si>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>BHARTIYA MAHILA BANK</t>
  </si>
  <si>
    <t>PUBLIC SECTOR BANKS</t>
  </si>
  <si>
    <t>J&amp;K BANK</t>
  </si>
  <si>
    <t>ICICI BANK</t>
  </si>
  <si>
    <t>HDFC BANK</t>
  </si>
  <si>
    <t>FEDERAL BANK</t>
  </si>
  <si>
    <t>AXIS BANK</t>
  </si>
  <si>
    <t>YES BANK</t>
  </si>
  <si>
    <t>INDUSIND BANK</t>
  </si>
  <si>
    <t>SOUTH INDIAN BANK</t>
  </si>
  <si>
    <t>KOTAK MAHINDRA BANK</t>
  </si>
  <si>
    <t>PRIVATE SECTOR BANKS</t>
  </si>
  <si>
    <t>J&amp;K GRAMEEN BANK</t>
  </si>
  <si>
    <t>ELLAQUAI DEHATI BANK</t>
  </si>
  <si>
    <t>REGIONAL RURAL BANKS</t>
  </si>
  <si>
    <t>SUB-TOTAL (SCBs)</t>
  </si>
  <si>
    <t>JAMMU CENTRAL COP BANK</t>
  </si>
  <si>
    <t>BARAMULA CENT COP BANK</t>
  </si>
  <si>
    <t>ANANTNAG CENT COP BANK</t>
  </si>
  <si>
    <t>CITIZEN COOP BANK</t>
  </si>
  <si>
    <t>JK STATE COOP BANK</t>
  </si>
  <si>
    <t>DUCO BANK</t>
  </si>
  <si>
    <t>SCARD</t>
  </si>
  <si>
    <t>BOMBAY MERC COOP BANK</t>
  </si>
  <si>
    <t>KASHMIR MERCH COP BANK</t>
  </si>
  <si>
    <t>URBAN COOP BANK</t>
  </si>
  <si>
    <t>COOPERATIVE BANKS</t>
  </si>
  <si>
    <t>STATE FINANCIAL CORP</t>
  </si>
  <si>
    <t>GRAND TOTAL</t>
  </si>
  <si>
    <t>STATE BANK OF HYBD.</t>
  </si>
  <si>
    <t>SHISHU</t>
  </si>
  <si>
    <t>KISHORE</t>
  </si>
  <si>
    <t>TARUN</t>
  </si>
  <si>
    <t>TARGET</t>
  </si>
  <si>
    <t xml:space="preserve">DATA AS OF </t>
  </si>
  <si>
    <t>31.10.2015</t>
  </si>
  <si>
    <t>ACHV</t>
  </si>
  <si>
    <t>%AGE</t>
  </si>
  <si>
    <t>AMOUNT IN LAKHS OF RUPEES</t>
  </si>
  <si>
    <t>16.11.2015</t>
  </si>
  <si>
    <t>BANK WISE ANNUAL TARGET (2015-16) AND ACHIEVEMENT UNDER PRADHAN MANTRI MUDRA YOJNA FOR J&amp;K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</si>
</sst>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0.00_)"/>
  </numFmts>
  <fonts count="8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0" xfId="0" applyFill="1" applyBorder="1"/>
    <xf numFmtId="0" fontId="0" fillId="2" borderId="0" xfId="0" applyFont="1" applyFill="1" applyBorder="1"/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ill="1" applyBorder="1"/>
    <xf numFmtId="164" fontId="3" fillId="2" borderId="9" xfId="0" applyNumberFormat="1" applyFont="1" applyFill="1" applyBorder="1" applyAlignment="1" applyProtection="1">
      <alignment horizontal="left" vertical="center"/>
      <protection hidden="1"/>
    </xf>
    <xf numFmtId="164" fontId="3" fillId="2" borderId="10" xfId="0" applyNumberFormat="1" applyFont="1" applyFill="1" applyBorder="1" applyAlignment="1" applyProtection="1">
      <alignment horizontal="left" vertical="center"/>
      <protection hidden="1"/>
    </xf>
    <xf numFmtId="164" fontId="3" fillId="2" borderId="12" xfId="0" applyNumberFormat="1" applyFont="1" applyFill="1" applyBorder="1" applyAlignment="1" applyProtection="1">
      <alignment horizontal="left" vertical="center"/>
      <protection hidden="1"/>
    </xf>
    <xf numFmtId="164" fontId="3" fillId="0" borderId="12" xfId="0" applyNumberFormat="1" applyFont="1" applyFill="1" applyBorder="1" applyAlignment="1" applyProtection="1">
      <alignment horizontal="left" vertical="center"/>
      <protection hidden="1"/>
    </xf>
    <xf numFmtId="164" fontId="3" fillId="2" borderId="13" xfId="0" applyNumberFormat="1" applyFont="1" applyFill="1" applyBorder="1" applyAlignment="1" applyProtection="1">
      <alignment horizontal="left" vertical="center"/>
      <protection hidden="1"/>
    </xf>
    <xf numFmtId="2" fontId="2" fillId="0" borderId="3" xfId="0" applyNumberFormat="1" applyFont="1" applyFill="1" applyBorder="1" applyAlignment="1" applyProtection="1">
      <alignment horizontal="right" vertical="center"/>
      <protection hidden="1"/>
    </xf>
    <xf numFmtId="165" fontId="2" fillId="8" borderId="3" xfId="0" applyNumberFormat="1" applyFont="1" applyFill="1" applyBorder="1" applyAlignment="1" applyProtection="1">
      <alignment horizontal="right" vertical="center"/>
      <protection hidden="1"/>
    </xf>
    <xf numFmtId="2" fontId="2" fillId="0" borderId="4" xfId="0" applyNumberFormat="1" applyFont="1" applyFill="1" applyBorder="1" applyAlignment="1" applyProtection="1">
      <alignment horizontal="right" vertical="center"/>
      <protection hidden="1"/>
    </xf>
    <xf numFmtId="165" fontId="2" fillId="8" borderId="4" xfId="0" applyNumberFormat="1" applyFont="1" applyFill="1" applyBorder="1" applyAlignment="1" applyProtection="1">
      <alignment horizontal="right" vertical="center"/>
      <protection hidden="1"/>
    </xf>
    <xf numFmtId="2" fontId="2" fillId="0" borderId="6" xfId="0" applyNumberFormat="1" applyFont="1" applyFill="1" applyBorder="1" applyAlignment="1" applyProtection="1">
      <alignment horizontal="right" vertical="center"/>
      <protection hidden="1"/>
    </xf>
    <xf numFmtId="165" fontId="2" fillId="8" borderId="6" xfId="0" applyNumberFormat="1" applyFont="1" applyFill="1" applyBorder="1" applyAlignment="1" applyProtection="1">
      <alignment horizontal="right" vertical="center"/>
      <protection hidden="1"/>
    </xf>
    <xf numFmtId="2" fontId="2" fillId="5" borderId="1" xfId="0" applyNumberFormat="1" applyFont="1" applyFill="1" applyBorder="1" applyAlignment="1" applyProtection="1">
      <alignment horizontal="right" vertical="center"/>
      <protection hidden="1"/>
    </xf>
    <xf numFmtId="2" fontId="2" fillId="0" borderId="7" xfId="0" applyNumberFormat="1" applyFont="1" applyFill="1" applyBorder="1" applyAlignment="1" applyProtection="1">
      <alignment horizontal="right" vertical="center"/>
      <protection hidden="1"/>
    </xf>
    <xf numFmtId="165" fontId="2" fillId="8" borderId="7" xfId="0" applyNumberFormat="1" applyFont="1" applyFill="1" applyBorder="1" applyAlignment="1" applyProtection="1">
      <alignment horizontal="right" vertical="center"/>
      <protection hidden="1"/>
    </xf>
    <xf numFmtId="2" fontId="2" fillId="10" borderId="3" xfId="0" applyNumberFormat="1" applyFont="1" applyFill="1" applyBorder="1" applyAlignment="1" applyProtection="1">
      <alignment horizontal="right" vertical="center"/>
      <protection hidden="1"/>
    </xf>
    <xf numFmtId="2" fontId="2" fillId="10" borderId="4" xfId="0" applyNumberFormat="1" applyFont="1" applyFill="1" applyBorder="1" applyAlignment="1" applyProtection="1">
      <alignment horizontal="right" vertical="center"/>
      <protection hidden="1"/>
    </xf>
    <xf numFmtId="2" fontId="2" fillId="10" borderId="6" xfId="0" applyNumberFormat="1" applyFont="1" applyFill="1" applyBorder="1" applyAlignment="1" applyProtection="1">
      <alignment horizontal="right" vertical="center"/>
      <protection hidden="1"/>
    </xf>
    <xf numFmtId="2" fontId="2" fillId="10" borderId="7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2" fontId="2" fillId="3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2" fontId="2" fillId="7" borderId="1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right" vertical="center"/>
    </xf>
    <xf numFmtId="2" fontId="2" fillId="9" borderId="1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65" fontId="2" fillId="8" borderId="9" xfId="0" applyNumberFormat="1" applyFont="1" applyFill="1" applyBorder="1" applyAlignment="1" applyProtection="1">
      <alignment horizontal="right" vertical="center"/>
      <protection hidden="1"/>
    </xf>
    <xf numFmtId="165" fontId="2" fillId="8" borderId="10" xfId="0" applyNumberFormat="1" applyFont="1" applyFill="1" applyBorder="1" applyAlignment="1" applyProtection="1">
      <alignment horizontal="right" vertical="center"/>
      <protection hidden="1"/>
    </xf>
    <xf numFmtId="165" fontId="2" fillId="8" borderId="12" xfId="0" applyNumberFormat="1" applyFont="1" applyFill="1" applyBorder="1" applyAlignment="1" applyProtection="1">
      <alignment horizontal="right" vertical="center"/>
      <protection hidden="1"/>
    </xf>
    <xf numFmtId="165" fontId="2" fillId="8" borderId="13" xfId="0" applyNumberFormat="1" applyFont="1" applyFill="1" applyBorder="1" applyAlignment="1" applyProtection="1">
      <alignment horizontal="right" vertical="center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2" fontId="2" fillId="5" borderId="5" xfId="0" applyNumberFormat="1" applyFont="1" applyFill="1" applyBorder="1" applyAlignment="1" applyProtection="1">
      <alignment horizontal="right" vertical="center"/>
      <protection hidden="1"/>
    </xf>
    <xf numFmtId="2" fontId="2" fillId="3" borderId="5" xfId="0" applyNumberFormat="1" applyFont="1" applyFill="1" applyBorder="1" applyAlignment="1">
      <alignment horizontal="right" vertical="center"/>
    </xf>
    <xf numFmtId="2" fontId="2" fillId="7" borderId="5" xfId="0" applyNumberFormat="1" applyFont="1" applyFill="1" applyBorder="1" applyAlignment="1">
      <alignment horizontal="right" vertical="center"/>
    </xf>
    <xf numFmtId="2" fontId="2" fillId="6" borderId="5" xfId="0" applyNumberFormat="1" applyFont="1" applyFill="1" applyBorder="1" applyAlignment="1">
      <alignment horizontal="right" vertical="center"/>
    </xf>
    <xf numFmtId="2" fontId="2" fillId="9" borderId="5" xfId="0" applyNumberFormat="1" applyFont="1" applyFill="1" applyBorder="1" applyAlignment="1">
      <alignment horizontal="right" vertical="center"/>
    </xf>
    <xf numFmtId="2" fontId="2" fillId="4" borderId="5" xfId="0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7" xfId="0" applyFill="1" applyBorder="1"/>
    <xf numFmtId="9" fontId="2" fillId="0" borderId="6" xfId="0" applyNumberFormat="1" applyFont="1" applyFill="1" applyBorder="1" applyAlignment="1" applyProtection="1">
      <alignment horizontal="center" vertical="center"/>
      <protection hidden="1"/>
    </xf>
    <xf numFmtId="9" fontId="2" fillId="0" borderId="3" xfId="0" applyNumberFormat="1" applyFont="1" applyFill="1" applyBorder="1" applyAlignment="1" applyProtection="1">
      <alignment horizontal="center" vertical="center"/>
      <protection hidden="1"/>
    </xf>
    <xf numFmtId="9" fontId="2" fillId="0" borderId="4" xfId="0" applyNumberFormat="1" applyFont="1" applyFill="1" applyBorder="1" applyAlignment="1" applyProtection="1">
      <alignment horizontal="center" vertical="center"/>
      <protection hidden="1"/>
    </xf>
    <xf numFmtId="9" fontId="2" fillId="5" borderId="1" xfId="0" applyNumberFormat="1" applyFont="1" applyFill="1" applyBorder="1" applyAlignment="1" applyProtection="1">
      <alignment horizontal="center" vertical="center"/>
      <protection hidden="1"/>
    </xf>
    <xf numFmtId="9" fontId="2" fillId="3" borderId="1" xfId="0" applyNumberFormat="1" applyFont="1" applyFill="1" applyBorder="1" applyAlignment="1">
      <alignment horizontal="center" vertical="center"/>
    </xf>
    <xf numFmtId="9" fontId="2" fillId="7" borderId="1" xfId="0" applyNumberFormat="1" applyFont="1" applyFill="1" applyBorder="1" applyAlignment="1">
      <alignment horizontal="center" vertical="center"/>
    </xf>
    <xf numFmtId="9" fontId="2" fillId="6" borderId="1" xfId="0" applyNumberFormat="1" applyFont="1" applyFill="1" applyBorder="1" applyAlignment="1">
      <alignment horizontal="center" vertical="center"/>
    </xf>
    <xf numFmtId="9" fontId="2" fillId="9" borderId="1" xfId="0" applyNumberFormat="1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 applyProtection="1">
      <alignment horizontal="center" vertical="center"/>
      <protection hidden="1"/>
    </xf>
    <xf numFmtId="9" fontId="2" fillId="4" borderId="1" xfId="0" applyNumberFormat="1" applyFont="1" applyFill="1" applyBorder="1" applyAlignment="1">
      <alignment horizontal="center" vertical="center"/>
    </xf>
    <xf numFmtId="9" fontId="2" fillId="8" borderId="2" xfId="0" applyNumberFormat="1" applyFont="1" applyFill="1" applyBorder="1" applyAlignment="1" applyProtection="1">
      <alignment horizontal="center" vertical="center"/>
      <protection hidden="1"/>
    </xf>
    <xf numFmtId="9" fontId="2" fillId="8" borderId="3" xfId="0" applyNumberFormat="1" applyFont="1" applyFill="1" applyBorder="1" applyAlignment="1" applyProtection="1">
      <alignment horizontal="center" vertical="center"/>
      <protection hidden="1"/>
    </xf>
    <xf numFmtId="9" fontId="2" fillId="8" borderId="4" xfId="0" applyNumberFormat="1" applyFont="1" applyFill="1" applyBorder="1" applyAlignment="1" applyProtection="1">
      <alignment horizontal="center" vertical="center"/>
      <protection hidden="1"/>
    </xf>
    <xf numFmtId="0" fontId="0" fillId="2" borderId="4" xfId="0" applyFill="1" applyBorder="1"/>
    <xf numFmtId="9" fontId="2" fillId="8" borderId="6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ill="1" applyBorder="1"/>
    <xf numFmtId="0" fontId="7" fillId="2" borderId="4" xfId="0" applyFont="1" applyFill="1" applyBorder="1" applyAlignment="1">
      <alignment horizontal="center" vertical="center"/>
    </xf>
    <xf numFmtId="9" fontId="2" fillId="8" borderId="7" xfId="0" applyNumberFormat="1" applyFont="1" applyFill="1" applyBorder="1" applyAlignment="1" applyProtection="1">
      <alignment horizontal="center" vertical="center"/>
      <protection hidden="1"/>
    </xf>
    <xf numFmtId="164" fontId="3" fillId="11" borderId="9" xfId="0" applyNumberFormat="1" applyFont="1" applyFill="1" applyBorder="1" applyAlignment="1" applyProtection="1">
      <alignment horizontal="left" vertical="center"/>
      <protection hidden="1"/>
    </xf>
    <xf numFmtId="164" fontId="3" fillId="11" borderId="10" xfId="0" applyNumberFormat="1" applyFont="1" applyFill="1" applyBorder="1" applyAlignment="1" applyProtection="1">
      <alignment horizontal="left" vertical="center"/>
      <protection hidden="1"/>
    </xf>
    <xf numFmtId="164" fontId="3" fillId="0" borderId="9" xfId="0" applyNumberFormat="1" applyFont="1" applyFill="1" applyBorder="1" applyAlignment="1" applyProtection="1">
      <alignment horizontal="left" vertical="center"/>
      <protection hidden="1"/>
    </xf>
    <xf numFmtId="0" fontId="7" fillId="6" borderId="6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left" vertical="center"/>
      <protection hidden="1"/>
    </xf>
    <xf numFmtId="0" fontId="2" fillId="3" borderId="11" xfId="0" applyFont="1" applyFill="1" applyBorder="1" applyAlignment="1" applyProtection="1">
      <alignment horizontal="left" vertical="center"/>
      <protection hidden="1"/>
    </xf>
    <xf numFmtId="0" fontId="2" fillId="7" borderId="5" xfId="0" applyFont="1" applyFill="1" applyBorder="1" applyAlignment="1" applyProtection="1">
      <alignment horizontal="left" vertical="center"/>
      <protection hidden="1"/>
    </xf>
    <xf numFmtId="0" fontId="2" fillId="7" borderId="11" xfId="0" applyFont="1" applyFill="1" applyBorder="1" applyAlignment="1" applyProtection="1">
      <alignment horizontal="left" vertical="center"/>
      <protection hidden="1"/>
    </xf>
    <xf numFmtId="0" fontId="2" fillId="5" borderId="5" xfId="0" applyFont="1" applyFill="1" applyBorder="1" applyAlignment="1" applyProtection="1">
      <alignment horizontal="left" vertical="center"/>
      <protection hidden="1"/>
    </xf>
    <xf numFmtId="0" fontId="2" fillId="5" borderId="11" xfId="0" applyFont="1" applyFill="1" applyBorder="1" applyAlignment="1" applyProtection="1">
      <alignment horizontal="left" vertical="center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0" fontId="1" fillId="8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2" fillId="9" borderId="5" xfId="0" applyFont="1" applyFill="1" applyBorder="1" applyAlignment="1" applyProtection="1">
      <alignment horizontal="left" vertical="center"/>
      <protection hidden="1"/>
    </xf>
    <xf numFmtId="0" fontId="2" fillId="9" borderId="11" xfId="0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57"/>
  <sheetViews>
    <sheetView tabSelected="1" topLeftCell="A19" zoomScale="91" zoomScaleNormal="91" workbookViewId="0">
      <selection activeCell="T33" sqref="T33"/>
    </sheetView>
  </sheetViews>
  <sheetFormatPr defaultColWidth="9.140625" defaultRowHeight="15"/>
  <cols>
    <col min="1" max="1" width="4.42578125" style="1" customWidth="1"/>
    <col min="2" max="2" width="25.28515625" style="1" customWidth="1"/>
    <col min="3" max="3" width="8.28515625" style="1" customWidth="1"/>
    <col min="4" max="4" width="7.42578125" style="1" customWidth="1"/>
    <col min="5" max="5" width="7" style="1" customWidth="1"/>
    <col min="6" max="6" width="8.85546875" style="1" customWidth="1"/>
    <col min="7" max="7" width="10.140625" style="1" customWidth="1"/>
    <col min="8" max="8" width="6.7109375" style="1" customWidth="1"/>
    <col min="9" max="9" width="8.85546875" style="1" customWidth="1"/>
    <col min="10" max="10" width="8.5703125" style="1" customWidth="1"/>
    <col min="11" max="11" width="6.5703125" style="1" customWidth="1"/>
    <col min="12" max="12" width="9.7109375" style="1" customWidth="1"/>
    <col min="13" max="13" width="9.5703125" style="1" customWidth="1"/>
    <col min="14" max="14" width="6.140625" style="1" customWidth="1"/>
    <col min="15" max="15" width="11.85546875" style="1" customWidth="1"/>
    <col min="16" max="16384" width="9.140625" style="1"/>
  </cols>
  <sheetData>
    <row r="1" spans="1:15" ht="23.25" customHeight="1" thickBot="1">
      <c r="A1" s="86" t="s">
        <v>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8.75" customHeight="1" thickBot="1">
      <c r="A2" s="87" t="s">
        <v>63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s="2" customFormat="1" ht="17.25" customHeight="1" thickBot="1">
      <c r="A3" s="91" t="s">
        <v>1</v>
      </c>
      <c r="B3" s="92" t="s">
        <v>2</v>
      </c>
      <c r="C3" s="93" t="s">
        <v>55</v>
      </c>
      <c r="D3" s="93"/>
      <c r="E3" s="93"/>
      <c r="F3" s="93" t="s">
        <v>56</v>
      </c>
      <c r="G3" s="93"/>
      <c r="H3" s="93"/>
      <c r="I3" s="93" t="s">
        <v>57</v>
      </c>
      <c r="J3" s="93"/>
      <c r="K3" s="93"/>
      <c r="L3" s="85" t="s">
        <v>0</v>
      </c>
      <c r="M3" s="85"/>
      <c r="N3" s="85"/>
      <c r="O3" s="88" t="s">
        <v>59</v>
      </c>
    </row>
    <row r="4" spans="1:15" s="2" customFormat="1" ht="20.25" customHeight="1" thickBot="1">
      <c r="A4" s="91"/>
      <c r="B4" s="92"/>
      <c r="C4" s="27" t="s">
        <v>58</v>
      </c>
      <c r="D4" s="28" t="s">
        <v>61</v>
      </c>
      <c r="E4" s="28" t="s">
        <v>62</v>
      </c>
      <c r="F4" s="27" t="s">
        <v>58</v>
      </c>
      <c r="G4" s="28" t="s">
        <v>61</v>
      </c>
      <c r="H4" s="28" t="s">
        <v>62</v>
      </c>
      <c r="I4" s="27" t="s">
        <v>58</v>
      </c>
      <c r="J4" s="28" t="s">
        <v>61</v>
      </c>
      <c r="K4" s="28" t="s">
        <v>62</v>
      </c>
      <c r="L4" s="29" t="s">
        <v>58</v>
      </c>
      <c r="M4" s="40" t="s">
        <v>61</v>
      </c>
      <c r="N4" s="40" t="s">
        <v>62</v>
      </c>
      <c r="O4" s="88"/>
    </row>
    <row r="5" spans="1:15" ht="18.75" customHeight="1">
      <c r="A5" s="4">
        <v>1</v>
      </c>
      <c r="B5" s="11" t="s">
        <v>3</v>
      </c>
      <c r="C5" s="25">
        <v>10000</v>
      </c>
      <c r="D5" s="18">
        <v>209</v>
      </c>
      <c r="E5" s="51">
        <f>IFERROR(D5/C5,"-")</f>
        <v>2.0899999999999998E-2</v>
      </c>
      <c r="F5" s="25">
        <v>10000</v>
      </c>
      <c r="G5" s="18">
        <v>6736</v>
      </c>
      <c r="H5" s="51">
        <f t="shared" ref="H5:H56" si="0">IFERROR(G5/F5,"-")</f>
        <v>0.67359999999999998</v>
      </c>
      <c r="I5" s="25">
        <v>9800</v>
      </c>
      <c r="J5" s="18">
        <v>4984</v>
      </c>
      <c r="K5" s="51">
        <f t="shared" ref="K5:K56" si="1">IFERROR(J5/I5,"-")</f>
        <v>0.50857142857142856</v>
      </c>
      <c r="L5" s="19">
        <f t="shared" ref="L5:L28" si="2">C5+F5+I5</f>
        <v>29800</v>
      </c>
      <c r="M5" s="38">
        <f t="shared" ref="M5:M28" si="3">D5+G5+J5</f>
        <v>11929</v>
      </c>
      <c r="N5" s="61">
        <f t="shared" ref="N5:N56" si="4">IFERROR(M5/L5,"-")</f>
        <v>0.40030201342281879</v>
      </c>
      <c r="O5" s="72" t="s">
        <v>64</v>
      </c>
    </row>
    <row r="6" spans="1:15" ht="18.75" customHeight="1">
      <c r="A6" s="3">
        <v>2</v>
      </c>
      <c r="B6" s="9" t="s">
        <v>4</v>
      </c>
      <c r="C6" s="23">
        <v>785</v>
      </c>
      <c r="D6" s="14">
        <v>233</v>
      </c>
      <c r="E6" s="51">
        <f t="shared" ref="E6:E56" si="5">IFERROR(D6/C6,"-")</f>
        <v>0.29681528662420381</v>
      </c>
      <c r="F6" s="23">
        <v>5574</v>
      </c>
      <c r="G6" s="14">
        <v>1403</v>
      </c>
      <c r="H6" s="52">
        <f t="shared" si="0"/>
        <v>0.25170434158593469</v>
      </c>
      <c r="I6" s="23">
        <v>3352</v>
      </c>
      <c r="J6" s="14">
        <v>637</v>
      </c>
      <c r="K6" s="52">
        <f t="shared" si="1"/>
        <v>0.19003579952267302</v>
      </c>
      <c r="L6" s="15">
        <f t="shared" si="2"/>
        <v>9711</v>
      </c>
      <c r="M6" s="36">
        <f t="shared" si="3"/>
        <v>2273</v>
      </c>
      <c r="N6" s="62">
        <f t="shared" si="4"/>
        <v>0.23406446298012562</v>
      </c>
      <c r="O6" s="73" t="s">
        <v>64</v>
      </c>
    </row>
    <row r="7" spans="1:15" ht="18.75" customHeight="1">
      <c r="A7" s="3">
        <v>3</v>
      </c>
      <c r="B7" s="9" t="s">
        <v>5</v>
      </c>
      <c r="C7" s="23">
        <v>10</v>
      </c>
      <c r="D7" s="14">
        <v>35</v>
      </c>
      <c r="E7" s="51">
        <f t="shared" si="5"/>
        <v>3.5</v>
      </c>
      <c r="F7" s="23">
        <v>49</v>
      </c>
      <c r="G7" s="14">
        <v>141</v>
      </c>
      <c r="H7" s="52">
        <f t="shared" si="0"/>
        <v>2.8775510204081631</v>
      </c>
      <c r="I7" s="23">
        <v>18</v>
      </c>
      <c r="J7" s="14">
        <v>169</v>
      </c>
      <c r="K7" s="52">
        <f t="shared" si="1"/>
        <v>9.3888888888888893</v>
      </c>
      <c r="L7" s="15">
        <f t="shared" si="2"/>
        <v>77</v>
      </c>
      <c r="M7" s="36">
        <f t="shared" si="3"/>
        <v>345</v>
      </c>
      <c r="N7" s="62">
        <f t="shared" si="4"/>
        <v>4.4805194805194803</v>
      </c>
      <c r="O7" s="73" t="s">
        <v>64</v>
      </c>
    </row>
    <row r="8" spans="1:15" ht="18.75" customHeight="1">
      <c r="A8" s="3">
        <v>4</v>
      </c>
      <c r="B8" s="9" t="s">
        <v>6</v>
      </c>
      <c r="C8" s="23">
        <v>342</v>
      </c>
      <c r="D8" s="14">
        <v>28.88</v>
      </c>
      <c r="E8" s="51">
        <f t="shared" si="5"/>
        <v>8.4444444444444447E-2</v>
      </c>
      <c r="F8" s="23">
        <v>912</v>
      </c>
      <c r="G8" s="14">
        <v>26.2</v>
      </c>
      <c r="H8" s="52">
        <f t="shared" si="0"/>
        <v>2.8728070175438596E-2</v>
      </c>
      <c r="I8" s="23">
        <v>228</v>
      </c>
      <c r="J8" s="14">
        <v>17</v>
      </c>
      <c r="K8" s="52">
        <f t="shared" si="1"/>
        <v>7.4561403508771926E-2</v>
      </c>
      <c r="L8" s="15">
        <f t="shared" si="2"/>
        <v>1482</v>
      </c>
      <c r="M8" s="36">
        <f>D8+G8+J8</f>
        <v>72.08</v>
      </c>
      <c r="N8" s="62">
        <f t="shared" si="4"/>
        <v>4.863697705802969E-2</v>
      </c>
      <c r="O8" s="73" t="s">
        <v>64</v>
      </c>
    </row>
    <row r="9" spans="1:15" ht="18.75" customHeight="1">
      <c r="A9" s="3">
        <v>5</v>
      </c>
      <c r="B9" s="9" t="s">
        <v>7</v>
      </c>
      <c r="C9" s="23">
        <v>2806</v>
      </c>
      <c r="D9" s="14">
        <v>266</v>
      </c>
      <c r="E9" s="51">
        <f t="shared" si="5"/>
        <v>9.4796863863150393E-2</v>
      </c>
      <c r="F9" s="23">
        <v>371</v>
      </c>
      <c r="G9" s="14">
        <v>318</v>
      </c>
      <c r="H9" s="52">
        <f t="shared" si="0"/>
        <v>0.8571428571428571</v>
      </c>
      <c r="I9" s="23">
        <v>90</v>
      </c>
      <c r="J9" s="14">
        <v>57</v>
      </c>
      <c r="K9" s="52">
        <f t="shared" si="1"/>
        <v>0.6333333333333333</v>
      </c>
      <c r="L9" s="15">
        <f t="shared" si="2"/>
        <v>3267</v>
      </c>
      <c r="M9" s="36">
        <f t="shared" si="3"/>
        <v>641</v>
      </c>
      <c r="N9" s="62">
        <f t="shared" si="4"/>
        <v>0.19620446893174165</v>
      </c>
      <c r="O9" s="73" t="s">
        <v>64</v>
      </c>
    </row>
    <row r="10" spans="1:15" ht="18.75" customHeight="1">
      <c r="A10" s="3">
        <v>6</v>
      </c>
      <c r="B10" s="9" t="s">
        <v>8</v>
      </c>
      <c r="C10" s="23">
        <v>59</v>
      </c>
      <c r="D10" s="14">
        <v>67.44</v>
      </c>
      <c r="E10" s="51">
        <f t="shared" si="5"/>
        <v>1.1430508474576271</v>
      </c>
      <c r="F10" s="23">
        <v>536</v>
      </c>
      <c r="G10" s="14">
        <v>90.83</v>
      </c>
      <c r="H10" s="52">
        <f t="shared" si="0"/>
        <v>0.1694589552238806</v>
      </c>
      <c r="I10" s="23">
        <v>480</v>
      </c>
      <c r="J10" s="14">
        <v>41.26</v>
      </c>
      <c r="K10" s="52">
        <f t="shared" si="1"/>
        <v>8.5958333333333331E-2</v>
      </c>
      <c r="L10" s="15">
        <f t="shared" si="2"/>
        <v>1075</v>
      </c>
      <c r="M10" s="36">
        <f t="shared" si="3"/>
        <v>199.52999999999997</v>
      </c>
      <c r="N10" s="62">
        <f t="shared" si="4"/>
        <v>0.18560930232558137</v>
      </c>
      <c r="O10" s="48" t="s">
        <v>60</v>
      </c>
    </row>
    <row r="11" spans="1:15" ht="18.75" customHeight="1">
      <c r="A11" s="3">
        <v>7</v>
      </c>
      <c r="B11" s="9" t="s">
        <v>9</v>
      </c>
      <c r="C11" s="23">
        <v>15</v>
      </c>
      <c r="D11" s="14">
        <v>9</v>
      </c>
      <c r="E11" s="51">
        <f t="shared" si="5"/>
        <v>0.6</v>
      </c>
      <c r="F11" s="23">
        <v>125</v>
      </c>
      <c r="G11" s="14">
        <v>100</v>
      </c>
      <c r="H11" s="52">
        <f t="shared" si="0"/>
        <v>0.8</v>
      </c>
      <c r="I11" s="23">
        <v>96</v>
      </c>
      <c r="J11" s="14">
        <v>10</v>
      </c>
      <c r="K11" s="52">
        <f t="shared" si="1"/>
        <v>0.10416666666666667</v>
      </c>
      <c r="L11" s="15">
        <f t="shared" si="2"/>
        <v>236</v>
      </c>
      <c r="M11" s="36">
        <f t="shared" si="3"/>
        <v>119</v>
      </c>
      <c r="N11" s="62">
        <f t="shared" si="4"/>
        <v>0.50423728813559321</v>
      </c>
      <c r="O11" s="73" t="s">
        <v>60</v>
      </c>
    </row>
    <row r="12" spans="1:15" ht="18.75" customHeight="1">
      <c r="A12" s="3">
        <v>8</v>
      </c>
      <c r="B12" s="9" t="s">
        <v>10</v>
      </c>
      <c r="C12" s="23">
        <v>0</v>
      </c>
      <c r="D12" s="14">
        <v>7.75</v>
      </c>
      <c r="E12" s="51" t="str">
        <f t="shared" si="5"/>
        <v>-</v>
      </c>
      <c r="F12" s="23">
        <v>0</v>
      </c>
      <c r="G12" s="14">
        <v>3</v>
      </c>
      <c r="H12" s="52" t="str">
        <f t="shared" si="0"/>
        <v>-</v>
      </c>
      <c r="I12" s="23">
        <v>0</v>
      </c>
      <c r="J12" s="14">
        <v>20</v>
      </c>
      <c r="K12" s="52" t="str">
        <f t="shared" si="1"/>
        <v>-</v>
      </c>
      <c r="L12" s="15">
        <f t="shared" si="2"/>
        <v>0</v>
      </c>
      <c r="M12" s="36">
        <f t="shared" si="3"/>
        <v>30.75</v>
      </c>
      <c r="N12" s="62" t="str">
        <f t="shared" si="4"/>
        <v>-</v>
      </c>
      <c r="O12" s="48" t="s">
        <v>60</v>
      </c>
    </row>
    <row r="13" spans="1:15" ht="18.75" customHeight="1">
      <c r="A13" s="3">
        <v>9</v>
      </c>
      <c r="B13" s="9" t="s">
        <v>11</v>
      </c>
      <c r="C13" s="23">
        <v>19</v>
      </c>
      <c r="D13" s="14">
        <v>5.65</v>
      </c>
      <c r="E13" s="51">
        <f t="shared" si="5"/>
        <v>0.29736842105263162</v>
      </c>
      <c r="F13" s="23">
        <v>87</v>
      </c>
      <c r="G13" s="14">
        <v>19.27</v>
      </c>
      <c r="H13" s="52">
        <f t="shared" si="0"/>
        <v>0.22149425287356322</v>
      </c>
      <c r="I13" s="23">
        <v>143</v>
      </c>
      <c r="J13" s="14">
        <v>6.37</v>
      </c>
      <c r="K13" s="52">
        <f t="shared" si="1"/>
        <v>4.4545454545454548E-2</v>
      </c>
      <c r="L13" s="15">
        <f t="shared" si="2"/>
        <v>249</v>
      </c>
      <c r="M13" s="36">
        <f t="shared" si="3"/>
        <v>31.290000000000003</v>
      </c>
      <c r="N13" s="62">
        <f t="shared" si="4"/>
        <v>0.12566265060240964</v>
      </c>
      <c r="O13" s="48" t="s">
        <v>60</v>
      </c>
    </row>
    <row r="14" spans="1:15" ht="18.75" customHeight="1">
      <c r="A14" s="3">
        <v>10</v>
      </c>
      <c r="B14" s="9" t="s">
        <v>12</v>
      </c>
      <c r="C14" s="23">
        <v>85</v>
      </c>
      <c r="D14" s="14">
        <v>18</v>
      </c>
      <c r="E14" s="51">
        <f t="shared" si="5"/>
        <v>0.21176470588235294</v>
      </c>
      <c r="F14" s="23">
        <v>210</v>
      </c>
      <c r="G14" s="14">
        <v>87</v>
      </c>
      <c r="H14" s="52">
        <f t="shared" si="0"/>
        <v>0.41428571428571431</v>
      </c>
      <c r="I14" s="23">
        <v>160</v>
      </c>
      <c r="J14" s="14">
        <v>29</v>
      </c>
      <c r="K14" s="52">
        <f t="shared" si="1"/>
        <v>0.18124999999999999</v>
      </c>
      <c r="L14" s="15">
        <f t="shared" si="2"/>
        <v>455</v>
      </c>
      <c r="M14" s="36">
        <f t="shared" si="3"/>
        <v>134</v>
      </c>
      <c r="N14" s="62">
        <f t="shared" si="4"/>
        <v>0.29450549450549451</v>
      </c>
      <c r="O14" s="73" t="s">
        <v>64</v>
      </c>
    </row>
    <row r="15" spans="1:15" ht="18.75" customHeight="1">
      <c r="A15" s="3">
        <v>11</v>
      </c>
      <c r="B15" s="69" t="s">
        <v>13</v>
      </c>
      <c r="C15" s="23">
        <v>0</v>
      </c>
      <c r="D15" s="14">
        <v>0</v>
      </c>
      <c r="E15" s="51" t="str">
        <f t="shared" si="5"/>
        <v>-</v>
      </c>
      <c r="F15" s="23">
        <v>0</v>
      </c>
      <c r="G15" s="14">
        <v>0</v>
      </c>
      <c r="H15" s="52" t="str">
        <f t="shared" si="0"/>
        <v>-</v>
      </c>
      <c r="I15" s="23">
        <v>0</v>
      </c>
      <c r="J15" s="14">
        <v>0</v>
      </c>
      <c r="K15" s="52" t="str">
        <f t="shared" si="1"/>
        <v>-</v>
      </c>
      <c r="L15" s="15">
        <f t="shared" si="2"/>
        <v>0</v>
      </c>
      <c r="M15" s="36">
        <f t="shared" si="3"/>
        <v>0</v>
      </c>
      <c r="N15" s="62" t="str">
        <f t="shared" si="4"/>
        <v>-</v>
      </c>
      <c r="O15" s="49"/>
    </row>
    <row r="16" spans="1:15" ht="18.75" customHeight="1">
      <c r="A16" s="3">
        <v>12</v>
      </c>
      <c r="B16" s="9" t="s">
        <v>14</v>
      </c>
      <c r="C16" s="23">
        <v>135</v>
      </c>
      <c r="D16" s="14">
        <v>80</v>
      </c>
      <c r="E16" s="51">
        <f t="shared" si="5"/>
        <v>0.59259259259259256</v>
      </c>
      <c r="F16" s="23">
        <v>580</v>
      </c>
      <c r="G16" s="14">
        <v>495</v>
      </c>
      <c r="H16" s="52">
        <f t="shared" si="0"/>
        <v>0.85344827586206895</v>
      </c>
      <c r="I16" s="23">
        <v>580</v>
      </c>
      <c r="J16" s="14">
        <v>295</v>
      </c>
      <c r="K16" s="52">
        <f t="shared" si="1"/>
        <v>0.50862068965517238</v>
      </c>
      <c r="L16" s="15">
        <f t="shared" si="2"/>
        <v>1295</v>
      </c>
      <c r="M16" s="36">
        <f t="shared" si="3"/>
        <v>870</v>
      </c>
      <c r="N16" s="62">
        <f t="shared" si="4"/>
        <v>0.6718146718146718</v>
      </c>
      <c r="O16" s="73" t="s">
        <v>64</v>
      </c>
    </row>
    <row r="17" spans="1:15" ht="18.75" customHeight="1">
      <c r="A17" s="3">
        <v>13</v>
      </c>
      <c r="B17" s="9" t="s">
        <v>15</v>
      </c>
      <c r="C17" s="23">
        <v>0</v>
      </c>
      <c r="D17" s="14">
        <v>0.65</v>
      </c>
      <c r="E17" s="51" t="str">
        <f t="shared" si="5"/>
        <v>-</v>
      </c>
      <c r="F17" s="23">
        <v>0</v>
      </c>
      <c r="G17" s="14">
        <v>0</v>
      </c>
      <c r="H17" s="52" t="str">
        <f t="shared" si="0"/>
        <v>-</v>
      </c>
      <c r="I17" s="23">
        <v>0</v>
      </c>
      <c r="J17" s="14">
        <v>0</v>
      </c>
      <c r="K17" s="52" t="str">
        <f t="shared" si="1"/>
        <v>-</v>
      </c>
      <c r="L17" s="15">
        <f t="shared" si="2"/>
        <v>0</v>
      </c>
      <c r="M17" s="36">
        <f t="shared" si="3"/>
        <v>0.65</v>
      </c>
      <c r="N17" s="62" t="str">
        <f t="shared" si="4"/>
        <v>-</v>
      </c>
      <c r="O17" s="48" t="s">
        <v>60</v>
      </c>
    </row>
    <row r="18" spans="1:15" ht="18.75" customHeight="1">
      <c r="A18" s="3">
        <v>14</v>
      </c>
      <c r="B18" s="9" t="s">
        <v>16</v>
      </c>
      <c r="C18" s="23">
        <v>0</v>
      </c>
      <c r="D18" s="14">
        <v>12.2</v>
      </c>
      <c r="E18" s="51" t="str">
        <f t="shared" si="5"/>
        <v>-</v>
      </c>
      <c r="F18" s="23">
        <v>0</v>
      </c>
      <c r="G18" s="14">
        <v>38.299999999999997</v>
      </c>
      <c r="H18" s="52" t="str">
        <f t="shared" si="0"/>
        <v>-</v>
      </c>
      <c r="I18" s="23">
        <v>0</v>
      </c>
      <c r="J18" s="14">
        <v>15</v>
      </c>
      <c r="K18" s="52" t="str">
        <f t="shared" si="1"/>
        <v>-</v>
      </c>
      <c r="L18" s="15">
        <f t="shared" si="2"/>
        <v>0</v>
      </c>
      <c r="M18" s="36">
        <f t="shared" si="3"/>
        <v>65.5</v>
      </c>
      <c r="N18" s="62" t="str">
        <f t="shared" si="4"/>
        <v>-</v>
      </c>
      <c r="O18" s="48" t="s">
        <v>60</v>
      </c>
    </row>
    <row r="19" spans="1:15" ht="18.75" customHeight="1">
      <c r="A19" s="3">
        <v>15</v>
      </c>
      <c r="B19" s="9" t="s">
        <v>17</v>
      </c>
      <c r="C19" s="23">
        <v>15</v>
      </c>
      <c r="D19" s="14">
        <v>3</v>
      </c>
      <c r="E19" s="51">
        <f t="shared" si="5"/>
        <v>0.2</v>
      </c>
      <c r="F19" s="23">
        <v>90</v>
      </c>
      <c r="G19" s="14">
        <v>25</v>
      </c>
      <c r="H19" s="52">
        <f t="shared" si="0"/>
        <v>0.27777777777777779</v>
      </c>
      <c r="I19" s="23">
        <v>45</v>
      </c>
      <c r="J19" s="14">
        <v>10</v>
      </c>
      <c r="K19" s="52">
        <f t="shared" si="1"/>
        <v>0.22222222222222221</v>
      </c>
      <c r="L19" s="15">
        <f t="shared" si="2"/>
        <v>150</v>
      </c>
      <c r="M19" s="36">
        <f t="shared" si="3"/>
        <v>38</v>
      </c>
      <c r="N19" s="62">
        <f t="shared" si="4"/>
        <v>0.25333333333333335</v>
      </c>
      <c r="O19" s="48" t="s">
        <v>60</v>
      </c>
    </row>
    <row r="20" spans="1:15" ht="18.75" customHeight="1">
      <c r="A20" s="3">
        <v>16</v>
      </c>
      <c r="B20" s="9" t="s">
        <v>18</v>
      </c>
      <c r="C20" s="23">
        <v>100</v>
      </c>
      <c r="D20" s="14">
        <v>12.97</v>
      </c>
      <c r="E20" s="51">
        <f t="shared" si="5"/>
        <v>0.12970000000000001</v>
      </c>
      <c r="F20" s="23">
        <v>200</v>
      </c>
      <c r="G20" s="14">
        <v>1.6</v>
      </c>
      <c r="H20" s="52">
        <f t="shared" si="0"/>
        <v>8.0000000000000002E-3</v>
      </c>
      <c r="I20" s="23">
        <v>100</v>
      </c>
      <c r="J20" s="14">
        <v>0</v>
      </c>
      <c r="K20" s="52">
        <f t="shared" si="1"/>
        <v>0</v>
      </c>
      <c r="L20" s="15">
        <f t="shared" si="2"/>
        <v>400</v>
      </c>
      <c r="M20" s="36">
        <f t="shared" si="3"/>
        <v>14.57</v>
      </c>
      <c r="N20" s="62">
        <f t="shared" si="4"/>
        <v>3.6424999999999999E-2</v>
      </c>
      <c r="O20" s="48" t="s">
        <v>60</v>
      </c>
    </row>
    <row r="21" spans="1:15" ht="18.75" customHeight="1">
      <c r="A21" s="3">
        <v>17</v>
      </c>
      <c r="B21" s="9" t="s">
        <v>19</v>
      </c>
      <c r="C21" s="23">
        <v>12.5</v>
      </c>
      <c r="D21" s="14">
        <v>0.95</v>
      </c>
      <c r="E21" s="51">
        <f t="shared" si="5"/>
        <v>7.5999999999999998E-2</v>
      </c>
      <c r="F21" s="23">
        <v>75</v>
      </c>
      <c r="G21" s="14">
        <v>18</v>
      </c>
      <c r="H21" s="52">
        <f t="shared" si="0"/>
        <v>0.24</v>
      </c>
      <c r="I21" s="23">
        <v>95</v>
      </c>
      <c r="J21" s="14">
        <v>38</v>
      </c>
      <c r="K21" s="52">
        <f t="shared" si="1"/>
        <v>0.4</v>
      </c>
      <c r="L21" s="15">
        <f t="shared" si="2"/>
        <v>182.5</v>
      </c>
      <c r="M21" s="36">
        <f t="shared" si="3"/>
        <v>56.95</v>
      </c>
      <c r="N21" s="62">
        <f t="shared" si="4"/>
        <v>0.31205479452054796</v>
      </c>
      <c r="O21" s="48" t="s">
        <v>60</v>
      </c>
    </row>
    <row r="22" spans="1:15" ht="18.75" customHeight="1">
      <c r="A22" s="3">
        <v>18</v>
      </c>
      <c r="B22" s="9" t="s">
        <v>20</v>
      </c>
      <c r="C22" s="23">
        <v>20</v>
      </c>
      <c r="D22" s="14">
        <v>15.22</v>
      </c>
      <c r="E22" s="51">
        <f t="shared" si="5"/>
        <v>0.76100000000000001</v>
      </c>
      <c r="F22" s="23">
        <v>0</v>
      </c>
      <c r="G22" s="14">
        <v>0</v>
      </c>
      <c r="H22" s="52" t="str">
        <f t="shared" si="0"/>
        <v>-</v>
      </c>
      <c r="I22" s="23">
        <v>0</v>
      </c>
      <c r="J22" s="14">
        <v>0</v>
      </c>
      <c r="K22" s="52" t="str">
        <f t="shared" si="1"/>
        <v>-</v>
      </c>
      <c r="L22" s="15">
        <f t="shared" si="2"/>
        <v>20</v>
      </c>
      <c r="M22" s="36">
        <f t="shared" si="3"/>
        <v>15.22</v>
      </c>
      <c r="N22" s="62">
        <f t="shared" si="4"/>
        <v>0.76100000000000001</v>
      </c>
      <c r="O22" s="48" t="s">
        <v>60</v>
      </c>
    </row>
    <row r="23" spans="1:15" ht="18.75" customHeight="1">
      <c r="A23" s="3">
        <v>19</v>
      </c>
      <c r="B23" s="9" t="s">
        <v>21</v>
      </c>
      <c r="C23" s="23">
        <v>0</v>
      </c>
      <c r="D23" s="14">
        <v>91.9</v>
      </c>
      <c r="E23" s="51" t="str">
        <f t="shared" si="5"/>
        <v>-</v>
      </c>
      <c r="F23" s="23">
        <v>0</v>
      </c>
      <c r="G23" s="14">
        <v>55</v>
      </c>
      <c r="H23" s="52" t="str">
        <f t="shared" si="0"/>
        <v>-</v>
      </c>
      <c r="I23" s="23">
        <v>0</v>
      </c>
      <c r="J23" s="14">
        <v>69.5</v>
      </c>
      <c r="K23" s="52" t="str">
        <f t="shared" si="1"/>
        <v>-</v>
      </c>
      <c r="L23" s="15">
        <f t="shared" si="2"/>
        <v>0</v>
      </c>
      <c r="M23" s="36">
        <f t="shared" si="3"/>
        <v>216.4</v>
      </c>
      <c r="N23" s="62" t="str">
        <f t="shared" si="4"/>
        <v>-</v>
      </c>
      <c r="O23" s="48" t="s">
        <v>60</v>
      </c>
    </row>
    <row r="24" spans="1:15" ht="18.75" customHeight="1">
      <c r="A24" s="3">
        <v>20</v>
      </c>
      <c r="B24" s="9" t="s">
        <v>22</v>
      </c>
      <c r="C24" s="23">
        <v>165</v>
      </c>
      <c r="D24" s="14">
        <v>20</v>
      </c>
      <c r="E24" s="51">
        <f t="shared" si="5"/>
        <v>0.12121212121212122</v>
      </c>
      <c r="F24" s="23">
        <v>575</v>
      </c>
      <c r="G24" s="14">
        <v>16.05</v>
      </c>
      <c r="H24" s="52">
        <f t="shared" si="0"/>
        <v>2.791304347826087E-2</v>
      </c>
      <c r="I24" s="23">
        <v>0</v>
      </c>
      <c r="J24" s="14">
        <v>0</v>
      </c>
      <c r="K24" s="52" t="str">
        <f t="shared" si="1"/>
        <v>-</v>
      </c>
      <c r="L24" s="15">
        <f t="shared" si="2"/>
        <v>740</v>
      </c>
      <c r="M24" s="36">
        <f t="shared" si="3"/>
        <v>36.049999999999997</v>
      </c>
      <c r="N24" s="62">
        <f t="shared" si="4"/>
        <v>4.8716216216216211E-2</v>
      </c>
      <c r="O24" s="48" t="s">
        <v>60</v>
      </c>
    </row>
    <row r="25" spans="1:15" ht="18.75" customHeight="1">
      <c r="A25" s="3">
        <v>21</v>
      </c>
      <c r="B25" s="9" t="s">
        <v>23</v>
      </c>
      <c r="C25" s="23">
        <v>12.5</v>
      </c>
      <c r="D25" s="14">
        <v>16.059999999999999</v>
      </c>
      <c r="E25" s="51">
        <f t="shared" si="5"/>
        <v>1.2847999999999999</v>
      </c>
      <c r="F25" s="23">
        <v>4</v>
      </c>
      <c r="G25" s="14">
        <v>10.73</v>
      </c>
      <c r="H25" s="52">
        <f t="shared" si="0"/>
        <v>2.6825000000000001</v>
      </c>
      <c r="I25" s="23">
        <v>7</v>
      </c>
      <c r="J25" s="14">
        <v>9</v>
      </c>
      <c r="K25" s="52">
        <f t="shared" si="1"/>
        <v>1.2857142857142858</v>
      </c>
      <c r="L25" s="15">
        <f t="shared" si="2"/>
        <v>23.5</v>
      </c>
      <c r="M25" s="36">
        <f t="shared" si="3"/>
        <v>35.79</v>
      </c>
      <c r="N25" s="62">
        <f t="shared" si="4"/>
        <v>1.5229787234042553</v>
      </c>
      <c r="O25" s="48" t="s">
        <v>60</v>
      </c>
    </row>
    <row r="26" spans="1:15" ht="18.75" customHeight="1">
      <c r="A26" s="3">
        <v>22</v>
      </c>
      <c r="B26" s="70" t="s">
        <v>24</v>
      </c>
      <c r="C26" s="23">
        <v>0</v>
      </c>
      <c r="D26" s="14">
        <v>0</v>
      </c>
      <c r="E26" s="51" t="str">
        <f t="shared" si="5"/>
        <v>-</v>
      </c>
      <c r="F26" s="23">
        <v>0</v>
      </c>
      <c r="G26" s="14">
        <v>0</v>
      </c>
      <c r="H26" s="52" t="str">
        <f t="shared" si="0"/>
        <v>-</v>
      </c>
      <c r="I26" s="23">
        <v>0</v>
      </c>
      <c r="J26" s="14">
        <v>0</v>
      </c>
      <c r="K26" s="52" t="str">
        <f t="shared" si="1"/>
        <v>-</v>
      </c>
      <c r="L26" s="15">
        <f t="shared" si="2"/>
        <v>0</v>
      </c>
      <c r="M26" s="36">
        <f t="shared" si="3"/>
        <v>0</v>
      </c>
      <c r="N26" s="62" t="str">
        <f t="shared" si="4"/>
        <v>-</v>
      </c>
      <c r="O26" s="49"/>
    </row>
    <row r="27" spans="1:15" ht="18.75" customHeight="1">
      <c r="A27" s="3">
        <v>23</v>
      </c>
      <c r="B27" s="10" t="s">
        <v>54</v>
      </c>
      <c r="C27" s="23">
        <v>0</v>
      </c>
      <c r="D27" s="14">
        <v>2.2999999999999998</v>
      </c>
      <c r="E27" s="51" t="str">
        <f t="shared" si="5"/>
        <v>-</v>
      </c>
      <c r="F27" s="23">
        <v>0</v>
      </c>
      <c r="G27" s="14">
        <v>0</v>
      </c>
      <c r="H27" s="52" t="str">
        <f t="shared" si="0"/>
        <v>-</v>
      </c>
      <c r="I27" s="23">
        <v>0</v>
      </c>
      <c r="J27" s="14">
        <v>0</v>
      </c>
      <c r="K27" s="52" t="str">
        <f t="shared" si="1"/>
        <v>-</v>
      </c>
      <c r="L27" s="15">
        <f t="shared" si="2"/>
        <v>0</v>
      </c>
      <c r="M27" s="36">
        <f t="shared" si="3"/>
        <v>2.2999999999999998</v>
      </c>
      <c r="N27" s="62" t="str">
        <f t="shared" si="4"/>
        <v>-</v>
      </c>
      <c r="O27" s="48" t="s">
        <v>60</v>
      </c>
    </row>
    <row r="28" spans="1:15" ht="18.75" customHeight="1" thickBot="1">
      <c r="A28" s="6">
        <v>24</v>
      </c>
      <c r="B28" s="70" t="s">
        <v>25</v>
      </c>
      <c r="C28" s="24">
        <v>30</v>
      </c>
      <c r="D28" s="16">
        <v>0</v>
      </c>
      <c r="E28" s="51">
        <f t="shared" si="5"/>
        <v>0</v>
      </c>
      <c r="F28" s="24">
        <v>10</v>
      </c>
      <c r="G28" s="16">
        <v>0</v>
      </c>
      <c r="H28" s="53">
        <f t="shared" si="0"/>
        <v>0</v>
      </c>
      <c r="I28" s="24">
        <v>10</v>
      </c>
      <c r="J28" s="16">
        <v>0</v>
      </c>
      <c r="K28" s="53">
        <f t="shared" si="1"/>
        <v>0</v>
      </c>
      <c r="L28" s="17">
        <f t="shared" si="2"/>
        <v>50</v>
      </c>
      <c r="M28" s="37">
        <f t="shared" si="3"/>
        <v>0</v>
      </c>
      <c r="N28" s="63">
        <f t="shared" si="4"/>
        <v>0</v>
      </c>
      <c r="O28" s="64"/>
    </row>
    <row r="29" spans="1:15" ht="18.75" customHeight="1" thickBot="1">
      <c r="A29" s="81" t="s">
        <v>26</v>
      </c>
      <c r="B29" s="82"/>
      <c r="C29" s="20">
        <f t="shared" ref="C29:J29" si="6">SUM(C5:C28)</f>
        <v>14611</v>
      </c>
      <c r="D29" s="20">
        <f t="shared" si="6"/>
        <v>1134.97</v>
      </c>
      <c r="E29" s="20">
        <f t="shared" si="5"/>
        <v>7.7679145849017861E-2</v>
      </c>
      <c r="F29" s="20">
        <f t="shared" si="6"/>
        <v>19398</v>
      </c>
      <c r="G29" s="20">
        <f t="shared" si="6"/>
        <v>9583.98</v>
      </c>
      <c r="H29" s="54">
        <f t="shared" si="0"/>
        <v>0.49407052273430246</v>
      </c>
      <c r="I29" s="20">
        <f t="shared" si="6"/>
        <v>15204</v>
      </c>
      <c r="J29" s="20">
        <f t="shared" si="6"/>
        <v>6407.13</v>
      </c>
      <c r="K29" s="54">
        <f t="shared" si="1"/>
        <v>0.4214108129439621</v>
      </c>
      <c r="L29" s="20">
        <f t="shared" ref="L29:M29" si="7">SUM(L5:L28)</f>
        <v>49213</v>
      </c>
      <c r="M29" s="41">
        <f t="shared" si="7"/>
        <v>17126.080000000005</v>
      </c>
      <c r="N29" s="54">
        <f t="shared" si="4"/>
        <v>0.34799910592729572</v>
      </c>
      <c r="O29" s="66"/>
    </row>
    <row r="30" spans="1:15" ht="18.75" customHeight="1">
      <c r="A30" s="4">
        <v>25</v>
      </c>
      <c r="B30" s="11" t="s">
        <v>27</v>
      </c>
      <c r="C30" s="25">
        <v>18838</v>
      </c>
      <c r="D30" s="18">
        <v>936.93</v>
      </c>
      <c r="E30" s="51">
        <f t="shared" si="5"/>
        <v>4.9736171568107015E-2</v>
      </c>
      <c r="F30" s="25">
        <v>47096</v>
      </c>
      <c r="G30" s="18">
        <v>17885.75</v>
      </c>
      <c r="H30" s="51">
        <f t="shared" si="0"/>
        <v>0.37977216748768472</v>
      </c>
      <c r="I30" s="25">
        <v>28257</v>
      </c>
      <c r="J30" s="18">
        <v>6062.25</v>
      </c>
      <c r="K30" s="51">
        <f t="shared" si="1"/>
        <v>0.2145397600594543</v>
      </c>
      <c r="L30" s="19">
        <f t="shared" ref="L30:L38" si="8">C30+F30+I30</f>
        <v>94191</v>
      </c>
      <c r="M30" s="38">
        <f t="shared" ref="M30:M38" si="9">D30+G30+J30</f>
        <v>24884.93</v>
      </c>
      <c r="N30" s="65">
        <f t="shared" si="4"/>
        <v>0.26419647312375916</v>
      </c>
      <c r="O30" s="72" t="s">
        <v>64</v>
      </c>
    </row>
    <row r="31" spans="1:15" ht="18.75" customHeight="1">
      <c r="A31" s="3">
        <v>26</v>
      </c>
      <c r="B31" s="9" t="s">
        <v>28</v>
      </c>
      <c r="C31" s="23">
        <v>0</v>
      </c>
      <c r="D31" s="14">
        <v>1</v>
      </c>
      <c r="E31" s="52" t="str">
        <f t="shared" si="5"/>
        <v>-</v>
      </c>
      <c r="F31" s="23">
        <v>500</v>
      </c>
      <c r="G31" s="14">
        <v>144</v>
      </c>
      <c r="H31" s="52">
        <f t="shared" si="0"/>
        <v>0.28799999999999998</v>
      </c>
      <c r="I31" s="23">
        <v>600</v>
      </c>
      <c r="J31" s="14">
        <v>126</v>
      </c>
      <c r="K31" s="52">
        <f t="shared" si="1"/>
        <v>0.21</v>
      </c>
      <c r="L31" s="15">
        <f t="shared" si="8"/>
        <v>1100</v>
      </c>
      <c r="M31" s="36">
        <f t="shared" si="9"/>
        <v>271</v>
      </c>
      <c r="N31" s="62">
        <f t="shared" si="4"/>
        <v>0.24636363636363637</v>
      </c>
      <c r="O31" s="73" t="s">
        <v>64</v>
      </c>
    </row>
    <row r="32" spans="1:15" ht="18.75" customHeight="1">
      <c r="A32" s="3">
        <v>27</v>
      </c>
      <c r="B32" s="9" t="s">
        <v>29</v>
      </c>
      <c r="C32" s="23">
        <v>900</v>
      </c>
      <c r="D32" s="14">
        <v>145</v>
      </c>
      <c r="E32" s="52">
        <f t="shared" si="5"/>
        <v>0.16111111111111112</v>
      </c>
      <c r="F32" s="23">
        <v>2200</v>
      </c>
      <c r="G32" s="14">
        <v>1312</v>
      </c>
      <c r="H32" s="52">
        <f t="shared" si="0"/>
        <v>0.59636363636363632</v>
      </c>
      <c r="I32" s="23">
        <v>1300</v>
      </c>
      <c r="J32" s="14">
        <v>740</v>
      </c>
      <c r="K32" s="52">
        <f t="shared" si="1"/>
        <v>0.56923076923076921</v>
      </c>
      <c r="L32" s="15">
        <f t="shared" si="8"/>
        <v>4400</v>
      </c>
      <c r="M32" s="36">
        <f t="shared" si="9"/>
        <v>2197</v>
      </c>
      <c r="N32" s="62">
        <f t="shared" si="4"/>
        <v>0.49931818181818183</v>
      </c>
      <c r="O32" s="48" t="s">
        <v>60</v>
      </c>
    </row>
    <row r="33" spans="1:15" ht="18.75" customHeight="1">
      <c r="A33" s="3">
        <v>28</v>
      </c>
      <c r="B33" s="9" t="s">
        <v>30</v>
      </c>
      <c r="C33" s="23">
        <v>0</v>
      </c>
      <c r="D33" s="14">
        <v>0</v>
      </c>
      <c r="E33" s="52" t="str">
        <f t="shared" si="5"/>
        <v>-</v>
      </c>
      <c r="F33" s="23">
        <v>0</v>
      </c>
      <c r="G33" s="14">
        <v>0</v>
      </c>
      <c r="H33" s="52" t="str">
        <f t="shared" si="0"/>
        <v>-</v>
      </c>
      <c r="I33" s="23">
        <v>0</v>
      </c>
      <c r="J33" s="14">
        <v>0</v>
      </c>
      <c r="K33" s="52" t="str">
        <f t="shared" si="1"/>
        <v>-</v>
      </c>
      <c r="L33" s="15">
        <f t="shared" si="8"/>
        <v>0</v>
      </c>
      <c r="M33" s="36">
        <f t="shared" si="9"/>
        <v>0</v>
      </c>
      <c r="N33" s="62" t="str">
        <f t="shared" si="4"/>
        <v>-</v>
      </c>
      <c r="O33" s="48" t="s">
        <v>60</v>
      </c>
    </row>
    <row r="34" spans="1:15" ht="18.75" customHeight="1">
      <c r="A34" s="3">
        <v>29</v>
      </c>
      <c r="B34" s="69" t="s">
        <v>31</v>
      </c>
      <c r="C34" s="23">
        <v>0</v>
      </c>
      <c r="D34" s="14">
        <v>0</v>
      </c>
      <c r="E34" s="52" t="str">
        <f t="shared" si="5"/>
        <v>-</v>
      </c>
      <c r="F34" s="23">
        <v>0</v>
      </c>
      <c r="G34" s="14">
        <v>0</v>
      </c>
      <c r="H34" s="52" t="str">
        <f t="shared" si="0"/>
        <v>-</v>
      </c>
      <c r="I34" s="23">
        <v>0</v>
      </c>
      <c r="J34" s="14">
        <v>0</v>
      </c>
      <c r="K34" s="52" t="str">
        <f t="shared" si="1"/>
        <v>-</v>
      </c>
      <c r="L34" s="15">
        <f t="shared" si="8"/>
        <v>0</v>
      </c>
      <c r="M34" s="36">
        <f t="shared" si="9"/>
        <v>0</v>
      </c>
      <c r="N34" s="62" t="str">
        <f t="shared" si="4"/>
        <v>-</v>
      </c>
      <c r="O34" s="49"/>
    </row>
    <row r="35" spans="1:15" ht="18.75" customHeight="1">
      <c r="A35" s="3">
        <v>30</v>
      </c>
      <c r="B35" s="71" t="s">
        <v>32</v>
      </c>
      <c r="C35" s="23">
        <v>0</v>
      </c>
      <c r="D35" s="14">
        <v>0</v>
      </c>
      <c r="E35" s="52" t="str">
        <f t="shared" si="5"/>
        <v>-</v>
      </c>
      <c r="F35" s="23">
        <v>0</v>
      </c>
      <c r="G35" s="14">
        <v>0</v>
      </c>
      <c r="H35" s="52" t="str">
        <f t="shared" si="0"/>
        <v>-</v>
      </c>
      <c r="I35" s="23">
        <v>0</v>
      </c>
      <c r="J35" s="14">
        <v>0</v>
      </c>
      <c r="K35" s="52" t="str">
        <f t="shared" si="1"/>
        <v>-</v>
      </c>
      <c r="L35" s="15">
        <f t="shared" si="8"/>
        <v>0</v>
      </c>
      <c r="M35" s="36">
        <f t="shared" si="9"/>
        <v>0</v>
      </c>
      <c r="N35" s="62" t="str">
        <f t="shared" si="4"/>
        <v>-</v>
      </c>
      <c r="O35" s="73" t="s">
        <v>64</v>
      </c>
    </row>
    <row r="36" spans="1:15" ht="18.75" customHeight="1">
      <c r="A36" s="3">
        <v>31</v>
      </c>
      <c r="B36" s="10" t="s">
        <v>33</v>
      </c>
      <c r="C36" s="23">
        <v>0</v>
      </c>
      <c r="D36" s="14">
        <v>0</v>
      </c>
      <c r="E36" s="52" t="str">
        <f t="shared" si="5"/>
        <v>-</v>
      </c>
      <c r="F36" s="23">
        <v>0</v>
      </c>
      <c r="G36" s="14">
        <v>0</v>
      </c>
      <c r="H36" s="52" t="str">
        <f t="shared" si="0"/>
        <v>-</v>
      </c>
      <c r="I36" s="23">
        <v>0</v>
      </c>
      <c r="J36" s="14">
        <v>0</v>
      </c>
      <c r="K36" s="52" t="str">
        <f t="shared" si="1"/>
        <v>-</v>
      </c>
      <c r="L36" s="15">
        <f t="shared" si="8"/>
        <v>0</v>
      </c>
      <c r="M36" s="36">
        <f t="shared" si="9"/>
        <v>0</v>
      </c>
      <c r="N36" s="62" t="str">
        <f t="shared" si="4"/>
        <v>-</v>
      </c>
      <c r="O36" s="48" t="s">
        <v>60</v>
      </c>
    </row>
    <row r="37" spans="1:15" ht="18.75" customHeight="1">
      <c r="A37" s="3">
        <v>32</v>
      </c>
      <c r="B37" s="70" t="s">
        <v>34</v>
      </c>
      <c r="C37" s="23">
        <v>0</v>
      </c>
      <c r="D37" s="14">
        <v>0</v>
      </c>
      <c r="E37" s="52" t="str">
        <f t="shared" si="5"/>
        <v>-</v>
      </c>
      <c r="F37" s="23">
        <v>0</v>
      </c>
      <c r="G37" s="14">
        <v>0</v>
      </c>
      <c r="H37" s="52" t="str">
        <f t="shared" si="0"/>
        <v>-</v>
      </c>
      <c r="I37" s="23">
        <v>0</v>
      </c>
      <c r="J37" s="14">
        <v>0</v>
      </c>
      <c r="K37" s="52" t="str">
        <f t="shared" si="1"/>
        <v>-</v>
      </c>
      <c r="L37" s="15">
        <f t="shared" si="8"/>
        <v>0</v>
      </c>
      <c r="M37" s="36">
        <f t="shared" si="9"/>
        <v>0</v>
      </c>
      <c r="N37" s="62" t="str">
        <f t="shared" si="4"/>
        <v>-</v>
      </c>
      <c r="O37" s="49"/>
    </row>
    <row r="38" spans="1:15" ht="18.75" customHeight="1" thickBot="1">
      <c r="A38" s="6">
        <v>33</v>
      </c>
      <c r="B38" s="10" t="s">
        <v>35</v>
      </c>
      <c r="C38" s="24">
        <v>0</v>
      </c>
      <c r="D38" s="16">
        <v>0</v>
      </c>
      <c r="E38" s="53" t="str">
        <f t="shared" si="5"/>
        <v>-</v>
      </c>
      <c r="F38" s="24">
        <v>0</v>
      </c>
      <c r="G38" s="16">
        <v>0</v>
      </c>
      <c r="H38" s="53" t="str">
        <f t="shared" si="0"/>
        <v>-</v>
      </c>
      <c r="I38" s="24">
        <v>0</v>
      </c>
      <c r="J38" s="16">
        <v>0</v>
      </c>
      <c r="K38" s="53" t="str">
        <f t="shared" si="1"/>
        <v>-</v>
      </c>
      <c r="L38" s="17">
        <f t="shared" si="8"/>
        <v>0</v>
      </c>
      <c r="M38" s="37">
        <f t="shared" si="9"/>
        <v>0</v>
      </c>
      <c r="N38" s="63" t="str">
        <f t="shared" si="4"/>
        <v>-</v>
      </c>
      <c r="O38" s="67" t="s">
        <v>60</v>
      </c>
    </row>
    <row r="39" spans="1:15" ht="18.75" customHeight="1" thickBot="1">
      <c r="A39" s="77" t="s">
        <v>36</v>
      </c>
      <c r="B39" s="78"/>
      <c r="C39" s="30">
        <f>SUM(C30:C38)</f>
        <v>19738</v>
      </c>
      <c r="D39" s="31">
        <f>SUM(D30:D38)</f>
        <v>1082.9299999999998</v>
      </c>
      <c r="E39" s="55">
        <f t="shared" si="5"/>
        <v>5.4865234572905049E-2</v>
      </c>
      <c r="F39" s="31">
        <f>SUM(F30:F38)</f>
        <v>49796</v>
      </c>
      <c r="G39" s="31">
        <f>SUM(G30:G38)</f>
        <v>19341.75</v>
      </c>
      <c r="H39" s="55">
        <f t="shared" si="0"/>
        <v>0.38841975259056954</v>
      </c>
      <c r="I39" s="31">
        <f>SUM(I30:I38)</f>
        <v>30157</v>
      </c>
      <c r="J39" s="31">
        <f>SUM(J30:J38)</f>
        <v>6928.25</v>
      </c>
      <c r="K39" s="55">
        <f t="shared" si="1"/>
        <v>0.22973936399509234</v>
      </c>
      <c r="L39" s="31">
        <f>SUM(L30:L38)</f>
        <v>99691</v>
      </c>
      <c r="M39" s="42">
        <f>SUM(M30:M38)</f>
        <v>27352.93</v>
      </c>
      <c r="N39" s="55">
        <f t="shared" si="4"/>
        <v>0.27437712531723024</v>
      </c>
      <c r="O39" s="66"/>
    </row>
    <row r="40" spans="1:15" ht="18.75" customHeight="1">
      <c r="A40" s="5">
        <v>34</v>
      </c>
      <c r="B40" s="12" t="s">
        <v>37</v>
      </c>
      <c r="C40" s="25">
        <v>100</v>
      </c>
      <c r="D40" s="18">
        <v>221</v>
      </c>
      <c r="E40" s="51">
        <f t="shared" si="5"/>
        <v>2.21</v>
      </c>
      <c r="F40" s="25">
        <v>4800</v>
      </c>
      <c r="G40" s="18">
        <v>4185</v>
      </c>
      <c r="H40" s="51">
        <f t="shared" si="0"/>
        <v>0.87187499999999996</v>
      </c>
      <c r="I40" s="25">
        <v>4500</v>
      </c>
      <c r="J40" s="18">
        <v>1041</v>
      </c>
      <c r="K40" s="51">
        <f t="shared" si="1"/>
        <v>0.23133333333333334</v>
      </c>
      <c r="L40" s="19">
        <f>C40+F40+I40</f>
        <v>9400</v>
      </c>
      <c r="M40" s="38">
        <f>D40+G40+J40</f>
        <v>5447</v>
      </c>
      <c r="N40" s="65">
        <f t="shared" si="4"/>
        <v>0.57946808510638292</v>
      </c>
      <c r="O40" s="72" t="s">
        <v>64</v>
      </c>
    </row>
    <row r="41" spans="1:15" ht="18.75" customHeight="1" thickBot="1">
      <c r="A41" s="6">
        <v>35</v>
      </c>
      <c r="B41" s="10" t="s">
        <v>38</v>
      </c>
      <c r="C41" s="24">
        <v>1800</v>
      </c>
      <c r="D41" s="16">
        <v>146</v>
      </c>
      <c r="E41" s="53">
        <f t="shared" si="5"/>
        <v>8.1111111111111106E-2</v>
      </c>
      <c r="F41" s="24">
        <v>21300</v>
      </c>
      <c r="G41" s="16">
        <v>1545</v>
      </c>
      <c r="H41" s="53">
        <f t="shared" si="0"/>
        <v>7.2535211267605634E-2</v>
      </c>
      <c r="I41" s="24">
        <v>3000</v>
      </c>
      <c r="J41" s="16">
        <v>460</v>
      </c>
      <c r="K41" s="53">
        <f t="shared" si="1"/>
        <v>0.15333333333333332</v>
      </c>
      <c r="L41" s="17">
        <f>C41+F41+I41</f>
        <v>26100</v>
      </c>
      <c r="M41" s="37">
        <f>D41+G41+J41</f>
        <v>2151</v>
      </c>
      <c r="N41" s="63">
        <f t="shared" si="4"/>
        <v>8.2413793103448277E-2</v>
      </c>
      <c r="O41" s="74" t="s">
        <v>64</v>
      </c>
    </row>
    <row r="42" spans="1:15" ht="18.75" customHeight="1" thickBot="1">
      <c r="A42" s="79" t="s">
        <v>39</v>
      </c>
      <c r="B42" s="80"/>
      <c r="C42" s="32">
        <f t="shared" ref="C42:M42" si="10">SUM(C40:C41)</f>
        <v>1900</v>
      </c>
      <c r="D42" s="32">
        <f t="shared" si="10"/>
        <v>367</v>
      </c>
      <c r="E42" s="56">
        <f t="shared" si="5"/>
        <v>0.19315789473684211</v>
      </c>
      <c r="F42" s="32">
        <f t="shared" si="10"/>
        <v>26100</v>
      </c>
      <c r="G42" s="32">
        <f t="shared" si="10"/>
        <v>5730</v>
      </c>
      <c r="H42" s="56">
        <f t="shared" si="0"/>
        <v>0.21954022988505748</v>
      </c>
      <c r="I42" s="32">
        <f t="shared" si="10"/>
        <v>7500</v>
      </c>
      <c r="J42" s="32">
        <f t="shared" si="10"/>
        <v>1501</v>
      </c>
      <c r="K42" s="56">
        <f t="shared" si="1"/>
        <v>0.20013333333333333</v>
      </c>
      <c r="L42" s="32">
        <f t="shared" si="10"/>
        <v>35500</v>
      </c>
      <c r="M42" s="43">
        <f t="shared" si="10"/>
        <v>7598</v>
      </c>
      <c r="N42" s="56">
        <f t="shared" si="4"/>
        <v>0.2140281690140845</v>
      </c>
      <c r="O42" s="66"/>
    </row>
    <row r="43" spans="1:15" ht="18.75" customHeight="1" thickBot="1">
      <c r="A43" s="83" t="s">
        <v>40</v>
      </c>
      <c r="B43" s="84"/>
      <c r="C43" s="33">
        <f>C29+C39+C42</f>
        <v>36249</v>
      </c>
      <c r="D43" s="33">
        <f>D29+D39+D42</f>
        <v>2584.8999999999996</v>
      </c>
      <c r="E43" s="57">
        <f t="shared" si="5"/>
        <v>7.1309553366989423E-2</v>
      </c>
      <c r="F43" s="33">
        <f>F29+F39+F42</f>
        <v>95294</v>
      </c>
      <c r="G43" s="33">
        <f>G29+G39+G42</f>
        <v>34655.729999999996</v>
      </c>
      <c r="H43" s="57">
        <f t="shared" si="0"/>
        <v>0.3636716897181354</v>
      </c>
      <c r="I43" s="33">
        <f>I29+I39+I42</f>
        <v>52861</v>
      </c>
      <c r="J43" s="33">
        <f>J29+J39+J42</f>
        <v>14836.380000000001</v>
      </c>
      <c r="K43" s="57">
        <f t="shared" si="1"/>
        <v>0.28066778910728141</v>
      </c>
      <c r="L43" s="33">
        <f>L29+L39+L42</f>
        <v>184404</v>
      </c>
      <c r="M43" s="44">
        <f>M29+M39+M42</f>
        <v>52077.010000000009</v>
      </c>
      <c r="N43" s="57">
        <f t="shared" si="4"/>
        <v>0.28240716036528496</v>
      </c>
      <c r="O43" s="66"/>
    </row>
    <row r="44" spans="1:15" ht="18.75" customHeight="1">
      <c r="A44" s="4">
        <v>36</v>
      </c>
      <c r="B44" s="11" t="s">
        <v>41</v>
      </c>
      <c r="C44" s="25">
        <v>232.5</v>
      </c>
      <c r="D44" s="18">
        <v>130.72</v>
      </c>
      <c r="E44" s="51">
        <f t="shared" si="5"/>
        <v>0.56223655913978499</v>
      </c>
      <c r="F44" s="25">
        <v>1127.76</v>
      </c>
      <c r="G44" s="18">
        <v>951.31</v>
      </c>
      <c r="H44" s="51">
        <f t="shared" si="0"/>
        <v>0.84353940554727957</v>
      </c>
      <c r="I44" s="25">
        <v>639</v>
      </c>
      <c r="J44" s="18">
        <v>192.15</v>
      </c>
      <c r="K44" s="51">
        <f t="shared" si="1"/>
        <v>0.30070422535211266</v>
      </c>
      <c r="L44" s="19">
        <f t="shared" ref="L44:L53" si="11">C44+F44+I44</f>
        <v>1999.26</v>
      </c>
      <c r="M44" s="38">
        <f t="shared" ref="M44:M53" si="12">D44+G44+J44</f>
        <v>1274.18</v>
      </c>
      <c r="N44" s="65">
        <f t="shared" si="4"/>
        <v>0.63732581054990345</v>
      </c>
      <c r="O44" s="47" t="s">
        <v>60</v>
      </c>
    </row>
    <row r="45" spans="1:15" ht="18.75" customHeight="1">
      <c r="A45" s="3">
        <v>38</v>
      </c>
      <c r="B45" s="9" t="s">
        <v>42</v>
      </c>
      <c r="C45" s="23">
        <v>25</v>
      </c>
      <c r="D45" s="14">
        <v>16.5</v>
      </c>
      <c r="E45" s="52">
        <f t="shared" si="5"/>
        <v>0.66</v>
      </c>
      <c r="F45" s="23">
        <v>250</v>
      </c>
      <c r="G45" s="14">
        <v>130.5</v>
      </c>
      <c r="H45" s="52">
        <f t="shared" si="0"/>
        <v>0.52200000000000002</v>
      </c>
      <c r="I45" s="23">
        <v>100</v>
      </c>
      <c r="J45" s="14">
        <v>65</v>
      </c>
      <c r="K45" s="52">
        <f t="shared" si="1"/>
        <v>0.65</v>
      </c>
      <c r="L45" s="15">
        <f t="shared" si="11"/>
        <v>375</v>
      </c>
      <c r="M45" s="36">
        <f t="shared" si="12"/>
        <v>212</v>
      </c>
      <c r="N45" s="62">
        <f t="shared" si="4"/>
        <v>0.56533333333333335</v>
      </c>
      <c r="O45" s="48" t="s">
        <v>60</v>
      </c>
    </row>
    <row r="46" spans="1:15" ht="18.75" customHeight="1">
      <c r="A46" s="3">
        <v>39</v>
      </c>
      <c r="B46" s="9" t="s">
        <v>43</v>
      </c>
      <c r="C46" s="23">
        <v>437.5</v>
      </c>
      <c r="D46" s="14">
        <v>0</v>
      </c>
      <c r="E46" s="52">
        <f t="shared" si="5"/>
        <v>0</v>
      </c>
      <c r="F46" s="23">
        <v>0</v>
      </c>
      <c r="G46" s="14">
        <v>0</v>
      </c>
      <c r="H46" s="52" t="str">
        <f t="shared" si="0"/>
        <v>-</v>
      </c>
      <c r="I46" s="23">
        <v>0</v>
      </c>
      <c r="J46" s="14">
        <v>0</v>
      </c>
      <c r="K46" s="52" t="str">
        <f t="shared" si="1"/>
        <v>-</v>
      </c>
      <c r="L46" s="15">
        <f t="shared" si="11"/>
        <v>437.5</v>
      </c>
      <c r="M46" s="36">
        <f t="shared" si="12"/>
        <v>0</v>
      </c>
      <c r="N46" s="62">
        <f t="shared" si="4"/>
        <v>0</v>
      </c>
      <c r="O46" s="48" t="s">
        <v>60</v>
      </c>
    </row>
    <row r="47" spans="1:15" ht="18.75" customHeight="1">
      <c r="A47" s="3">
        <v>40</v>
      </c>
      <c r="B47" s="9" t="s">
        <v>44</v>
      </c>
      <c r="C47" s="23">
        <v>10</v>
      </c>
      <c r="D47" s="14">
        <v>0.76</v>
      </c>
      <c r="E47" s="52">
        <f t="shared" si="5"/>
        <v>7.5999999999999998E-2</v>
      </c>
      <c r="F47" s="23">
        <v>400</v>
      </c>
      <c r="G47" s="14">
        <v>173.59</v>
      </c>
      <c r="H47" s="52">
        <f t="shared" si="0"/>
        <v>0.433975</v>
      </c>
      <c r="I47" s="23">
        <v>800</v>
      </c>
      <c r="J47" s="14">
        <v>217.64</v>
      </c>
      <c r="K47" s="52">
        <f t="shared" si="1"/>
        <v>0.27204999999999996</v>
      </c>
      <c r="L47" s="15">
        <f t="shared" si="11"/>
        <v>1210</v>
      </c>
      <c r="M47" s="36">
        <f t="shared" si="12"/>
        <v>391.99</v>
      </c>
      <c r="N47" s="62">
        <f t="shared" si="4"/>
        <v>0.32395867768595044</v>
      </c>
      <c r="O47" s="48" t="s">
        <v>60</v>
      </c>
    </row>
    <row r="48" spans="1:15" ht="18.75" customHeight="1">
      <c r="A48" s="3">
        <v>41</v>
      </c>
      <c r="B48" s="9" t="s">
        <v>45</v>
      </c>
      <c r="C48" s="23">
        <v>500</v>
      </c>
      <c r="D48" s="14">
        <v>82.5</v>
      </c>
      <c r="E48" s="52">
        <f t="shared" si="5"/>
        <v>0.16500000000000001</v>
      </c>
      <c r="F48" s="23">
        <v>3500</v>
      </c>
      <c r="G48" s="14">
        <v>2355.94</v>
      </c>
      <c r="H48" s="52">
        <f t="shared" si="0"/>
        <v>0.67312571428571433</v>
      </c>
      <c r="I48" s="23">
        <v>2200</v>
      </c>
      <c r="J48" s="14">
        <v>170.91</v>
      </c>
      <c r="K48" s="52">
        <f t="shared" si="1"/>
        <v>7.7686363636363637E-2</v>
      </c>
      <c r="L48" s="15">
        <f t="shared" si="11"/>
        <v>6200</v>
      </c>
      <c r="M48" s="36">
        <f t="shared" si="12"/>
        <v>2609.35</v>
      </c>
      <c r="N48" s="62">
        <f t="shared" si="4"/>
        <v>0.42086290322580644</v>
      </c>
      <c r="O48" s="48" t="s">
        <v>60</v>
      </c>
    </row>
    <row r="49" spans="1:15" ht="18.75" customHeight="1">
      <c r="A49" s="3">
        <v>42</v>
      </c>
      <c r="B49" s="9" t="s">
        <v>46</v>
      </c>
      <c r="C49" s="23">
        <v>0</v>
      </c>
      <c r="D49" s="14">
        <v>0</v>
      </c>
      <c r="E49" s="52" t="str">
        <f t="shared" si="5"/>
        <v>-</v>
      </c>
      <c r="F49" s="23">
        <v>0</v>
      </c>
      <c r="G49" s="14">
        <v>0</v>
      </c>
      <c r="H49" s="52" t="str">
        <f t="shared" si="0"/>
        <v>-</v>
      </c>
      <c r="I49" s="23">
        <v>0</v>
      </c>
      <c r="J49" s="14">
        <v>0</v>
      </c>
      <c r="K49" s="52" t="str">
        <f t="shared" si="1"/>
        <v>-</v>
      </c>
      <c r="L49" s="15">
        <f t="shared" si="11"/>
        <v>0</v>
      </c>
      <c r="M49" s="36">
        <f t="shared" si="12"/>
        <v>0</v>
      </c>
      <c r="N49" s="62" t="str">
        <f t="shared" si="4"/>
        <v>-</v>
      </c>
      <c r="O49" s="49"/>
    </row>
    <row r="50" spans="1:15" ht="18.75" customHeight="1">
      <c r="A50" s="3">
        <v>43</v>
      </c>
      <c r="B50" s="10" t="s">
        <v>47</v>
      </c>
      <c r="C50" s="23">
        <v>0</v>
      </c>
      <c r="D50" s="14">
        <v>0</v>
      </c>
      <c r="E50" s="52" t="str">
        <f t="shared" si="5"/>
        <v>-</v>
      </c>
      <c r="F50" s="23">
        <v>0</v>
      </c>
      <c r="G50" s="14">
        <v>0</v>
      </c>
      <c r="H50" s="52" t="str">
        <f t="shared" si="0"/>
        <v>-</v>
      </c>
      <c r="I50" s="23">
        <v>0</v>
      </c>
      <c r="J50" s="14">
        <v>0</v>
      </c>
      <c r="K50" s="52" t="str">
        <f t="shared" si="1"/>
        <v>-</v>
      </c>
      <c r="L50" s="15">
        <f t="shared" si="11"/>
        <v>0</v>
      </c>
      <c r="M50" s="36">
        <f t="shared" si="12"/>
        <v>0</v>
      </c>
      <c r="N50" s="62" t="str">
        <f t="shared" si="4"/>
        <v>-</v>
      </c>
      <c r="O50" s="49"/>
    </row>
    <row r="51" spans="1:15" ht="18.75" customHeight="1">
      <c r="A51" s="3">
        <v>44</v>
      </c>
      <c r="B51" s="10" t="s">
        <v>48</v>
      </c>
      <c r="C51" s="23">
        <v>0</v>
      </c>
      <c r="D51" s="14">
        <v>0</v>
      </c>
      <c r="E51" s="52" t="str">
        <f t="shared" si="5"/>
        <v>-</v>
      </c>
      <c r="F51" s="23">
        <v>0</v>
      </c>
      <c r="G51" s="14">
        <v>0</v>
      </c>
      <c r="H51" s="52" t="str">
        <f t="shared" si="0"/>
        <v>-</v>
      </c>
      <c r="I51" s="23">
        <v>0</v>
      </c>
      <c r="J51" s="14">
        <v>0</v>
      </c>
      <c r="K51" s="52" t="str">
        <f t="shared" si="1"/>
        <v>-</v>
      </c>
      <c r="L51" s="15">
        <f t="shared" si="11"/>
        <v>0</v>
      </c>
      <c r="M51" s="36">
        <f t="shared" si="12"/>
        <v>0</v>
      </c>
      <c r="N51" s="62" t="str">
        <f t="shared" si="4"/>
        <v>-</v>
      </c>
      <c r="O51" s="48" t="s">
        <v>60</v>
      </c>
    </row>
    <row r="52" spans="1:15" ht="18.75" customHeight="1">
      <c r="A52" s="3">
        <v>45</v>
      </c>
      <c r="B52" s="10" t="s">
        <v>49</v>
      </c>
      <c r="C52" s="23">
        <v>0</v>
      </c>
      <c r="D52" s="14">
        <v>0</v>
      </c>
      <c r="E52" s="52" t="str">
        <f t="shared" si="5"/>
        <v>-</v>
      </c>
      <c r="F52" s="23">
        <v>0</v>
      </c>
      <c r="G52" s="14">
        <v>0</v>
      </c>
      <c r="H52" s="52" t="str">
        <f t="shared" si="0"/>
        <v>-</v>
      </c>
      <c r="I52" s="23">
        <v>0</v>
      </c>
      <c r="J52" s="14">
        <v>0</v>
      </c>
      <c r="K52" s="52" t="str">
        <f t="shared" si="1"/>
        <v>-</v>
      </c>
      <c r="L52" s="15">
        <f t="shared" si="11"/>
        <v>0</v>
      </c>
      <c r="M52" s="36">
        <f t="shared" si="12"/>
        <v>0</v>
      </c>
      <c r="N52" s="62" t="str">
        <f t="shared" si="4"/>
        <v>-</v>
      </c>
      <c r="O52" s="49"/>
    </row>
    <row r="53" spans="1:15" ht="18.75" customHeight="1" thickBot="1">
      <c r="A53" s="6">
        <v>46</v>
      </c>
      <c r="B53" s="10" t="s">
        <v>50</v>
      </c>
      <c r="C53" s="24">
        <v>0</v>
      </c>
      <c r="D53" s="16">
        <v>0</v>
      </c>
      <c r="E53" s="53" t="str">
        <f t="shared" si="5"/>
        <v>-</v>
      </c>
      <c r="F53" s="24">
        <v>0</v>
      </c>
      <c r="G53" s="16">
        <v>0</v>
      </c>
      <c r="H53" s="53" t="str">
        <f t="shared" si="0"/>
        <v>-</v>
      </c>
      <c r="I53" s="24">
        <v>0</v>
      </c>
      <c r="J53" s="16">
        <v>0</v>
      </c>
      <c r="K53" s="53" t="str">
        <f t="shared" si="1"/>
        <v>-</v>
      </c>
      <c r="L53" s="17">
        <f t="shared" si="11"/>
        <v>0</v>
      </c>
      <c r="M53" s="37">
        <f t="shared" si="12"/>
        <v>0</v>
      </c>
      <c r="N53" s="63" t="str">
        <f t="shared" si="4"/>
        <v>-</v>
      </c>
      <c r="O53" s="64"/>
    </row>
    <row r="54" spans="1:15" ht="18.75" customHeight="1" thickBot="1">
      <c r="A54" s="89" t="s">
        <v>51</v>
      </c>
      <c r="B54" s="90"/>
      <c r="C54" s="34">
        <f t="shared" ref="C54:M54" si="13">SUM(C44:C53)</f>
        <v>1205</v>
      </c>
      <c r="D54" s="34">
        <f t="shared" si="13"/>
        <v>230.48</v>
      </c>
      <c r="E54" s="58">
        <f t="shared" si="5"/>
        <v>0.19126970954356845</v>
      </c>
      <c r="F54" s="34">
        <f t="shared" si="13"/>
        <v>5277.76</v>
      </c>
      <c r="G54" s="34">
        <f t="shared" si="13"/>
        <v>3611.34</v>
      </c>
      <c r="H54" s="58">
        <f t="shared" si="0"/>
        <v>0.68425619959983019</v>
      </c>
      <c r="I54" s="34">
        <f t="shared" si="13"/>
        <v>3739</v>
      </c>
      <c r="J54" s="34">
        <f t="shared" si="13"/>
        <v>645.69999999999993</v>
      </c>
      <c r="K54" s="58">
        <f t="shared" si="1"/>
        <v>0.17269323348488899</v>
      </c>
      <c r="L54" s="34">
        <f t="shared" si="13"/>
        <v>10221.76</v>
      </c>
      <c r="M54" s="45">
        <f t="shared" si="13"/>
        <v>4487.5200000000004</v>
      </c>
      <c r="N54" s="58">
        <f t="shared" si="4"/>
        <v>0.43901637291425355</v>
      </c>
      <c r="O54" s="66"/>
    </row>
    <row r="55" spans="1:15" ht="18.75" customHeight="1" thickBot="1">
      <c r="A55" s="7">
        <v>47</v>
      </c>
      <c r="B55" s="13" t="s">
        <v>52</v>
      </c>
      <c r="C55" s="26">
        <v>0</v>
      </c>
      <c r="D55" s="21">
        <v>0</v>
      </c>
      <c r="E55" s="59" t="str">
        <f t="shared" si="5"/>
        <v>-</v>
      </c>
      <c r="F55" s="26">
        <v>0</v>
      </c>
      <c r="G55" s="21">
        <v>0</v>
      </c>
      <c r="H55" s="59" t="str">
        <f t="shared" si="0"/>
        <v>-</v>
      </c>
      <c r="I55" s="26">
        <v>0</v>
      </c>
      <c r="J55" s="21">
        <v>0</v>
      </c>
      <c r="K55" s="59" t="str">
        <f t="shared" si="1"/>
        <v>-</v>
      </c>
      <c r="L55" s="22">
        <f>C55+F55+I55</f>
        <v>0</v>
      </c>
      <c r="M55" s="39">
        <f>D55+G55+J55</f>
        <v>0</v>
      </c>
      <c r="N55" s="68" t="str">
        <f t="shared" si="4"/>
        <v>-</v>
      </c>
      <c r="O55" s="50"/>
    </row>
    <row r="56" spans="1:15" ht="18.75" customHeight="1" thickBot="1">
      <c r="A56" s="75" t="s">
        <v>53</v>
      </c>
      <c r="B56" s="76"/>
      <c r="C56" s="35">
        <f t="shared" ref="C56:M56" si="14">C43+C54+C55</f>
        <v>37454</v>
      </c>
      <c r="D56" s="35">
        <f t="shared" si="14"/>
        <v>2815.3799999999997</v>
      </c>
      <c r="E56" s="60">
        <f t="shared" si="5"/>
        <v>7.516900731564051E-2</v>
      </c>
      <c r="F56" s="35">
        <f t="shared" si="14"/>
        <v>100571.76</v>
      </c>
      <c r="G56" s="35">
        <f t="shared" si="14"/>
        <v>38267.069999999992</v>
      </c>
      <c r="H56" s="60">
        <f t="shared" si="0"/>
        <v>0.38049518075451794</v>
      </c>
      <c r="I56" s="35">
        <f t="shared" si="14"/>
        <v>56600</v>
      </c>
      <c r="J56" s="35">
        <f t="shared" si="14"/>
        <v>15482.080000000002</v>
      </c>
      <c r="K56" s="60">
        <f t="shared" si="1"/>
        <v>0.27353498233215551</v>
      </c>
      <c r="L56" s="35">
        <f t="shared" si="14"/>
        <v>194625.76</v>
      </c>
      <c r="M56" s="46">
        <f t="shared" si="14"/>
        <v>56564.530000000013</v>
      </c>
      <c r="N56" s="60">
        <f t="shared" si="4"/>
        <v>0.29063228834661975</v>
      </c>
      <c r="O56" s="66"/>
    </row>
    <row r="57" spans="1:15">
      <c r="A57" s="8"/>
      <c r="B57" s="8"/>
    </row>
  </sheetData>
  <mergeCells count="15">
    <mergeCell ref="L3:N3"/>
    <mergeCell ref="A1:O1"/>
    <mergeCell ref="A2:O2"/>
    <mergeCell ref="O3:O4"/>
    <mergeCell ref="A54:B54"/>
    <mergeCell ref="A3:A4"/>
    <mergeCell ref="B3:B4"/>
    <mergeCell ref="C3:E3"/>
    <mergeCell ref="F3:H3"/>
    <mergeCell ref="I3:K3"/>
    <mergeCell ref="A56:B56"/>
    <mergeCell ref="A39:B39"/>
    <mergeCell ref="A42:B42"/>
    <mergeCell ref="A29:B29"/>
    <mergeCell ref="A43:B43"/>
  </mergeCells>
  <printOptions horizontalCentered="1" verticalCentered="1"/>
  <pageMargins left="0" right="0" top="0.32" bottom="0.24" header="0.27" footer="0.1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</vt:lpstr>
      <vt:lpstr>FORMAT!Print_Area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2015-11-24T06:57:53Z</dcterms:modified>
</cp:coreProperties>
</file>